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dnas04\share\202020\15_財政状況資料集\R04財政状況資料集（R05報告）\02_回答（R3分析欄修正）\"/>
    </mc:Choice>
  </mc:AlternateContent>
  <bookViews>
    <workbookView xWindow="930" yWindow="0" windowWidth="15360" windowHeight="763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CO34" i="10"/>
  <c r="BW34" i="10"/>
  <c r="BW35" i="10" s="1"/>
  <c r="BW36" i="10" s="1"/>
  <c r="BW37" i="10" s="1"/>
  <c r="BW38" i="10" s="1"/>
  <c r="BW39" i="10" s="1"/>
  <c r="BW40" i="10" s="1"/>
  <c r="BW41" i="10" s="1"/>
  <c r="BW42" i="10" s="1"/>
  <c r="BW43" i="10" s="1"/>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AM34" i="10" s="1"/>
  <c r="BE34" i="10"/>
</calcChain>
</file>

<file path=xl/sharedStrings.xml><?xml version="1.0" encoding="utf-8"?>
<sst xmlns="http://schemas.openxmlformats.org/spreadsheetml/2006/main" count="1149" uniqueCount="610">
  <si>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</si>
  <si>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</si>
  <si>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</si>
  <si>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</si>
  <si>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</si>
  <si>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</si>
  <si>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</si>
  <si>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</si>
  <si>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</si>
  <si>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</si>
  <si>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</si>
  <si>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</si>
  <si>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</si>
  <si>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</si>
  <si>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</si>
  <si>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</si>
  <si>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</si>
  <si>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</si>
  <si>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</si>
  <si>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</si>
  <si>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</si>
  <si>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</si>
  <si>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</si>
  <si>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</si>
  <si>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</si>
  <si>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</si>
  <si>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</si>
  <si>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</si>
  <si>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</si>
  <si>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</si>
  <si>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</si>
  <si>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</si>
  <si>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</si>
  <si>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</si>
  <si>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</si>
  <si>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</si>
  <si>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</si>
  <si>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</si>
  <si>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</si>
  <si>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</si>
  <si>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</si>
  <si>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</si>
  <si>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</si>
  <si>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</si>
  <si>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</si>
  <si>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</si>
  <si>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</si>
  <si>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</si>
  <si>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</si>
  <si>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</si>
  <si>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</si>
  <si>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</si>
  <si>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</si>
  <si>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</si>
  <si>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</si>
  <si>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</si>
  <si>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</si>
  <si>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</si>
  <si>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</si>
  <si>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</si>
  <si>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</si>
  <si>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</si>
  <si>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</si>
  <si>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</si>
  <si>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</si>
  <si>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</si>
  <si>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</si>
  <si>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</si>
  <si>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</si>
  <si>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</si>
  <si>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</si>
  <si>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</si>
  <si>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</si>
  <si>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</si>
  <si>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</si>
  <si>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</si>
  <si>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</si>
  <si>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</si>
  <si>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</si>
  <si>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</si>
  <si>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</si>
  <si>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</si>
  <si>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</si>
  <si>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</si>
  <si>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</si>
  <si>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</si>
  <si>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</si>
  <si>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</si>
  <si>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</si>
  <si>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</si>
  <si>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</si>
  <si>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</si>
  <si>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</si>
  <si>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</si>
  <si>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</si>
  <si>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</si>
  <si>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</si>
  <si>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</si>
  <si>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</si>
  <si>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嘉手納町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</si>
  <si>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</si>
  <si>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</si>
  <si>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</si>
  <si>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</si>
  <si>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</si>
  <si>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</si>
  <si>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</si>
  <si>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</si>
  <si>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</si>
  <si>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</si>
  <si>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</si>
  <si>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</si>
  <si>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</si>
  <si>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</si>
  <si>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</si>
  <si>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</si>
  <si>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</si>
  <si>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</si>
  <si>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</si>
  <si>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</si>
  <si>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</si>
  <si>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</si>
  <si>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</si>
  <si>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</si>
  <si>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</si>
  <si>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</si>
  <si>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</si>
  <si>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</si>
  <si>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</si>
  <si>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</si>
  <si>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</si>
  <si>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</si>
  <si>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</si>
  <si>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</si>
  <si>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</si>
  <si>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</si>
  <si>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</si>
  <si>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</si>
  <si>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</si>
  <si>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</si>
  <si>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</si>
  <si>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</si>
  <si>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</si>
  <si>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</si>
  <si>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</si>
  <si>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</si>
  <si>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</si>
  <si>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</si>
  <si>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</si>
  <si>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</si>
  <si>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</si>
  <si>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</si>
  <si>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</si>
  <si>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</si>
  <si>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</si>
  <si>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</si>
  <si>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</si>
  <si>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</si>
  <si>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</si>
  <si>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</si>
  <si>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</si>
  <si>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</si>
  <si>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</si>
  <si>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</si>
  <si>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</si>
  <si>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</si>
  <si>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</si>
  <si>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</si>
  <si>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</si>
  <si>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</si>
  <si>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</si>
  <si>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</si>
  <si>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</si>
  <si>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</si>
  <si>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</si>
  <si>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</si>
  <si>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</si>
  <si>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</si>
  <si>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</si>
  <si>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</si>
  <si>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</si>
  <si>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</si>
  <si>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</si>
  <si>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</si>
  <si>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</si>
  <si>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</si>
  <si>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</si>
  <si>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</si>
  <si>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</si>
  <si>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</si>
  <si>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</si>
  <si>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</si>
  <si>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</si>
  <si>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</si>
  <si>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</si>
  <si>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</si>
  <si>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</si>
  <si>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</si>
  <si>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</si>
  <si>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</si>
  <si>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</si>
  <si>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</si>
  <si>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</si>
  <si>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</si>
  <si>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</si>
  <si>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</si>
  <si>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</si>
  <si>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</si>
  <si>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</si>
  <si>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</si>
  <si>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</si>
  <si>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</si>
  <si>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</si>
  <si>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沖縄県嘉手納町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</si>
  <si>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</si>
  <si>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</si>
  <si>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</si>
  <si>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</si>
  <si>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</si>
  <si>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</si>
  <si>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</si>
  <si>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</si>
  <si>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</si>
  <si>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</si>
  <si>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</si>
  <si>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</si>
  <si>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</si>
  <si>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</si>
  <si>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</si>
  <si>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</si>
  <si>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</si>
  <si>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</si>
  <si>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</si>
  <si>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</si>
  <si>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</si>
  <si>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</si>
  <si>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</si>
  <si>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</si>
  <si>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</si>
  <si>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</si>
  <si>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</si>
  <si>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</si>
  <si>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</si>
  <si>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</si>
  <si>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</si>
  <si>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</si>
  <si>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</si>
  <si>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</si>
  <si>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</si>
  <si>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</si>
  <si>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</si>
  <si>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</si>
  <si>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</si>
  <si>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</si>
  <si>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</si>
  <si>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</si>
  <si>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</si>
  <si>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</si>
  <si>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</si>
  <si>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</si>
  <si>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</si>
  <si>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</si>
  <si>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</si>
  <si>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</si>
  <si>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</si>
  <si>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</si>
  <si>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</si>
  <si>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</si>
  <si>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</si>
  <si>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</si>
  <si>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</si>
  <si>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</si>
  <si>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</si>
  <si>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</si>
  <si>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</si>
  <si>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</si>
  <si>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</si>
  <si>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</si>
  <si>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</si>
  <si>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</si>
  <si>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</si>
  <si>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</si>
  <si>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</si>
  <si>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</si>
  <si>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</si>
  <si>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</si>
  <si>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</si>
  <si>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</si>
  <si>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</si>
  <si>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</si>
  <si>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</si>
  <si>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</si>
  <si>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</si>
  <si>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</si>
  <si>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</si>
  <si>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</si>
  <si>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</si>
  <si>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</si>
  <si>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</si>
  <si>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</si>
  <si>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</si>
  <si>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</si>
  <si>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</si>
  <si>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</si>
  <si>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</si>
  <si>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</si>
  <si>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</si>
  <si>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</si>
  <si>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</si>
  <si>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</si>
  <si>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</si>
  <si>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</si>
  <si>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</si>
  <si>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</si>
  <si>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</si>
  <si>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</si>
  <si>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</si>
  <si>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</si>
  <si>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</si>
  <si>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</si>
  <si>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</si>
  <si>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</si>
  <si>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</si>
  <si>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</si>
  <si>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</si>
  <si>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</si>
  <si>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</si>
  <si>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</si>
  <si>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</si>
  <si>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</si>
  <si>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</si>
  <si>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</si>
  <si>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</si>
  <si>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</si>
  <si>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</si>
  <si>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</si>
  <si>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</si>
  <si>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</si>
  <si>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</si>
  <si>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</si>
  <si>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</si>
  <si>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</si>
  <si>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</si>
  <si>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</si>
  <si>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</si>
  <si>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</si>
  <si>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</si>
  <si>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</si>
  <si>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</si>
  <si>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</si>
  <si>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</si>
  <si>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</si>
  <si>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</si>
  <si>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</si>
  <si>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</si>
  <si>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</si>
  <si>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</si>
  <si>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</si>
  <si>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</si>
  <si>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</si>
  <si>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</si>
  <si>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</si>
  <si>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</si>
  <si>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</si>
  <si>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</si>
  <si>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</si>
  <si>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</si>
  <si>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</si>
  <si>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</si>
  <si>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沖縄県嘉手納町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</si>
  <si>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</si>
  <si>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</si>
  <si>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</si>
  <si>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</si>
  <si>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</si>
  <si>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</si>
  <si>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</si>
  <si>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</si>
  <si>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</si>
  <si>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</si>
  <si>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</si>
  <si>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</si>
  <si>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</si>
  <si>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</si>
  <si>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</si>
  <si>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</si>
  <si>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</si>
  <si>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</si>
  <si>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</si>
  <si>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</si>
  <si>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</si>
  <si>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</si>
  <si>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</si>
  <si>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</si>
  <si>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</si>
  <si>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</si>
  <si>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</si>
  <si>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</si>
  <si>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</si>
  <si>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</si>
  <si>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</si>
  <si>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</si>
  <si>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</si>
  <si>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</si>
  <si>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</si>
  <si>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</si>
  <si>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</si>
  <si>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</si>
  <si>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</si>
  <si>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</si>
  <si>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</si>
  <si>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</si>
  <si>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</si>
  <si>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</si>
  <si>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</si>
  <si>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</si>
  <si>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</si>
  <si>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</si>
  <si>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</si>
  <si>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</si>
  <si>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</si>
  <si>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</si>
  <si>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</si>
  <si>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</si>
  <si>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</si>
  <si>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</si>
  <si>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</si>
  <si>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</si>
  <si>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</si>
  <si>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</si>
  <si>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</si>
  <si>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</si>
  <si>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</si>
  <si>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</si>
  <si>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</si>
  <si>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</si>
  <si>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</si>
  <si>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</si>
  <si>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</si>
  <si>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</si>
  <si>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</si>
  <si>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</si>
  <si>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</si>
  <si>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</si>
  <si>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</si>
  <si>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</si>
  <si>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</si>
  <si>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</si>
  <si>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</si>
  <si>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</si>
  <si>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</si>
  <si>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</si>
  <si>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</si>
  <si>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</si>
  <si>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</si>
  <si>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</si>
  <si>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</si>
  <si>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</si>
  <si>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</si>
  <si>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</si>
  <si>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</si>
  <si>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</si>
  <si>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</si>
  <si>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</si>
  <si>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</si>
  <si>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</si>
  <si>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</si>
  <si>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</si>
  <si>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</si>
  <si>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</si>
  <si>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</si>
  <si>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</si>
  <si>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</si>
  <si>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</si>
  <si>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</si>
  <si>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</si>
  <si>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</si>
  <si>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</si>
  <si>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</si>
  <si>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</si>
  <si>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</si>
  <si>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</si>
  <si>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</si>
  <si>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</si>
  <si>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</si>
  <si>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</si>
  <si>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</si>
  <si>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</si>
  <si>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</si>
  <si>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</si>
  <si>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</si>
  <si>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</si>
  <si>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</si>
  <si>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</si>
  <si>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</si>
  <si>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</si>
  <si>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</si>
  <si>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</si>
  <si>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</si>
  <si>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</si>
  <si>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</si>
  <si>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</si>
  <si>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</si>
  <si>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</si>
  <si>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</si>
  <si>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</si>
  <si>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</si>
  <si>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</si>
  <si>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</si>
  <si>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</si>
  <si>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</si>
  <si>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</si>
  <si>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</si>
  <si>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</si>
  <si>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</si>
  <si>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</si>
  <si>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</si>
  <si>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</si>
  <si>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</si>
  <si>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</si>
  <si>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</si>
  <si>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</si>
  <si>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</si>
  <si>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</si>
  <si>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</si>
  <si>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</si>
  <si>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</si>
  <si>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</si>
  <si>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</si>
  <si>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</si>
  <si>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</si>
  <si>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</si>
  <si>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</si>
  <si>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</si>
  <si>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</si>
  <si>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</si>
  <si>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</si>
  <si>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</si>
  <si>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</si>
  <si>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</si>
  <si>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</si>
  <si>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</si>
  <si>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</si>
  <si>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</si>
  <si>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</si>
  <si>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</si>
  <si>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</si>
  <si>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</si>
  <si>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</si>
  <si>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</si>
  <si>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</si>
  <si>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</si>
  <si>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</si>
  <si>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</si>
  <si>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</si>
  <si>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</si>
  <si>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</si>
  <si>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</si>
  <si>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</si>
  <si>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</si>
  <si>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</si>
  <si>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</si>
  <si>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</si>
  <si>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</si>
  <si>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</si>
  <si>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</si>
  <si>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</si>
  <si>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</si>
  <si>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</si>
  <si>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</si>
  <si>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0.99</t>
  </si>
  <si>
    <t>▲ 0.36</t>
  </si>
  <si>
    <t>▲ 9.29</t>
  </si>
  <si>
    <t>▲ 2.04</t>
  </si>
  <si>
    <t>水道事業会計</t>
  </si>
  <si>
    <t>一般会計</t>
  </si>
  <si>
    <t>国民健康保険特別会計</t>
  </si>
  <si>
    <t>下水道事業特別会計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</si>
  <si>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</si>
  <si>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</si>
  <si>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</si>
  <si>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</si>
  <si>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</si>
  <si>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</si>
  <si>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</si>
  <si>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</si>
  <si>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</si>
  <si>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</si>
  <si>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</si>
  <si>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中部衛生施設組合</t>
    <rPh sb="0" eb="2">
      <t>チュウブ</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</si>
  <si>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</si>
  <si>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</si>
  <si>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</si>
  <si>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</si>
  <si>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</si>
  <si>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</si>
  <si>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</si>
  <si>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</si>
  <si>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（株）かでな振興</t>
    <rPh sb="1" eb="2">
      <t>カブ</t>
    </rPh>
    <rPh sb="6" eb="8">
      <t>シンコウ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</si>
  <si>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</si>
  <si>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</si>
  <si>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</si>
  <si>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</si>
  <si>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</si>
  <si>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</si>
  <si>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</si>
  <si>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</si>
  <si>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</si>
  <si>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地方債の新規発行抑制により現在高が低く推移していること、各基金への積立に伴う充当可能財源の増により、将来負担比率はここ数年算定されていない。
有形固定資産減価償却率は、近年、老朽化した施設の更新を行っているため減少する見込みである。今後も適切な施設の維持管理に努めるとともに、施設の更新を計画的に行っていく。</t>
    <phoneticPr fontId="5"/>
  </si>
  <si>
    <t>実質公債費比率は類似団体よりも低い水準にある。施設の建替え等により前年度比で1.0%増加したものの、地方債の新規発行を抑制しているため、今後も実質公債費率は低い水準で推移する見込み。</t>
    <rPh sb="0" eb="2">
      <t>ジッシツ</t>
    </rPh>
    <rPh sb="2" eb="5">
      <t>コウサイヒ</t>
    </rPh>
    <rPh sb="5" eb="7">
      <t>ヒリツ</t>
    </rPh>
    <rPh sb="8" eb="10">
      <t>ルイジ</t>
    </rPh>
    <rPh sb="10" eb="12">
      <t>ダンタイ</t>
    </rPh>
    <rPh sb="15" eb="16">
      <t>ヒク</t>
    </rPh>
    <rPh sb="17" eb="19">
      <t>スイジュン</t>
    </rPh>
    <rPh sb="23" eb="25">
      <t>シセツ</t>
    </rPh>
    <rPh sb="26" eb="28">
      <t>タテカ</t>
    </rPh>
    <rPh sb="29" eb="30">
      <t>トウ</t>
    </rPh>
    <rPh sb="33" eb="37">
      <t>ゼンネンドヒ</t>
    </rPh>
    <rPh sb="42" eb="44">
      <t>ゾウカ</t>
    </rPh>
    <rPh sb="50" eb="53">
      <t>チホウサイ</t>
    </rPh>
    <rPh sb="54" eb="56">
      <t>シンキ</t>
    </rPh>
    <rPh sb="56" eb="58">
      <t>ハッコウ</t>
    </rPh>
    <rPh sb="59" eb="61">
      <t>ヨクセイ</t>
    </rPh>
    <rPh sb="68" eb="70">
      <t>コンゴ</t>
    </rPh>
    <rPh sb="71" eb="73">
      <t>ジッシツ</t>
    </rPh>
    <rPh sb="73" eb="76">
      <t>コウサイヒ</t>
    </rPh>
    <rPh sb="76" eb="77">
      <t>リツ</t>
    </rPh>
    <rPh sb="78" eb="79">
      <t>ヒク</t>
    </rPh>
    <rPh sb="80" eb="82">
      <t>スイジュン</t>
    </rPh>
    <rPh sb="83" eb="85">
      <t>スイイ</t>
    </rPh>
    <rPh sb="87" eb="8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</si>
</sst>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90072</c:v>
                </c:pt>
                <c:pt idx="1">
                  <c:v>88328</c:v>
                </c:pt>
                <c:pt idx="2">
                  <c:v>103390</c:v>
                </c:pt>
                <c:pt idx="3">
                  <c:v>117234</c:v>
                </c:pt>
                <c:pt idx="4">
                  <c:v>97758</c:v>
                </c:pt>
              </c:numCache>
            </c:numRef>
          </c:val>
          <c:smooth val="0"/>
          <c:extLst>
            <c:ext xmlns:c16="http://schemas.microsoft.com/office/drawing/2014/chart" uri="{C3380CC4-5D6E-409C-BE32-E72D297353CC}">
              <c16:uniqueId val="{00000000-858A-473A-A14C-03A4CAB7BE9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211963</c:v>
                </c:pt>
                <c:pt idx="1">
                  <c:v>74169</c:v>
                </c:pt>
                <c:pt idx="2">
                  <c:v>275311</c:v>
                </c:pt>
                <c:pt idx="3">
                  <c:v>187130</c:v>
                </c:pt>
                <c:pt idx="4">
                  <c:v>244276</c:v>
                </c:pt>
              </c:numCache>
            </c:numRef>
          </c:val>
          <c:smooth val="0"/>
          <c:extLst>
            <c:ext xmlns:c16="http://schemas.microsoft.com/office/drawing/2014/chart" uri="{C3380CC4-5D6E-409C-BE32-E72D297353CC}">
              <c16:uniqueId val="{00000001-858A-473A-A14C-03A4CAB7BE9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5.38</c:v>
                </c:pt>
                <c:pt idx="1">
                  <c:v>4.74</c:v>
                </c:pt>
                <c:pt idx="2">
                  <c:v>9.1999999999999993</c:v>
                </c:pt>
                <c:pt idx="3">
                  <c:v>6.92</c:v>
                </c:pt>
                <c:pt idx="4">
                  <c:v>5.27</c:v>
                </c:pt>
              </c:numCache>
            </c:numRef>
          </c:val>
          <c:extLst>
            <c:ext xmlns:c16="http://schemas.microsoft.com/office/drawing/2014/chart" uri="{C3380CC4-5D6E-409C-BE32-E72D297353CC}">
              <c16:uniqueId val="{00000000-7486-4006-8D7B-2F69EC9EF7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146.83000000000001</c:v>
                </c:pt>
                <c:pt idx="1">
                  <c:v>144.58000000000001</c:v>
                </c:pt>
                <c:pt idx="2">
                  <c:v>143.6</c:v>
                </c:pt>
                <c:pt idx="3">
                  <c:v>132.54</c:v>
                </c:pt>
                <c:pt idx="4">
                  <c:v>123.93</c:v>
                </c:pt>
              </c:numCache>
            </c:numRef>
          </c:val>
          <c:extLst>
            <c:ext xmlns:c16="http://schemas.microsoft.com/office/drawing/2014/chart" uri="{C3380CC4-5D6E-409C-BE32-E72D297353CC}">
              <c16:uniqueId val="{00000001-7486-4006-8D7B-2F69EC9EF71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-0.99</c:v>
                </c:pt>
                <c:pt idx="1">
                  <c:v>-0.36</c:v>
                </c:pt>
                <c:pt idx="2">
                  <c:v>4.68</c:v>
                </c:pt>
                <c:pt idx="3">
                  <c:v>-9.2899999999999991</c:v>
                </c:pt>
                <c:pt idx="4">
                  <c:v>-2.04</c:v>
                </c:pt>
              </c:numCache>
            </c:numRef>
          </c:val>
          <c:smooth val="0"/>
          <c:extLst>
            <c:ext xmlns:c16="http://schemas.microsoft.com/office/drawing/2014/chart" uri="{C3380CC4-5D6E-409C-BE32-E72D297353CC}">
              <c16:uniqueId val="{00000002-7486-4006-8D7B-2F69EC9EF71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03-4439-BEDA-063E715966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03-4439-BEDA-063E7159663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03-4439-BEDA-063E7159663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03-4439-BEDA-063E7159663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703-4439-BEDA-063E7159663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0.04</c:v>
                </c:pt>
                <c:pt idx="8">
                  <c:v>#N/A</c:v>
                </c:pt>
                <c:pt idx="9">
                  <c:v>0.03</c:v>
                </c:pt>
              </c:numCache>
            </c:numRef>
          </c:val>
          <c:extLst>
            <c:ext xmlns:c16="http://schemas.microsoft.com/office/drawing/2014/chart" uri="{C3380CC4-5D6E-409C-BE32-E72D297353CC}">
              <c16:uniqueId val="{00000005-A703-4439-BEDA-063E71596636}"/>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0.8</c:v>
                </c:pt>
                <c:pt idx="4">
                  <c:v>#N/A</c:v>
                </c:pt>
                <c:pt idx="5">
                  <c:v>0.66</c:v>
                </c:pt>
                <c:pt idx="6">
                  <c:v>#N/A</c:v>
                </c:pt>
                <c:pt idx="7">
                  <c:v>0.1</c:v>
                </c:pt>
                <c:pt idx="8">
                  <c:v>#N/A</c:v>
                </c:pt>
                <c:pt idx="9">
                  <c:v>0.2</c:v>
                </c:pt>
              </c:numCache>
            </c:numRef>
          </c:val>
          <c:extLst>
            <c:ext xmlns:c16="http://schemas.microsoft.com/office/drawing/2014/chart" uri="{C3380CC4-5D6E-409C-BE32-E72D297353CC}">
              <c16:uniqueId val="{00000006-A703-4439-BEDA-063E7159663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4.57</c:v>
                </c:pt>
                <c:pt idx="2">
                  <c:v>#N/A</c:v>
                </c:pt>
                <c:pt idx="3">
                  <c:v>1.56</c:v>
                </c:pt>
                <c:pt idx="4">
                  <c:v>#N/A</c:v>
                </c:pt>
                <c:pt idx="5">
                  <c:v>1.65</c:v>
                </c:pt>
                <c:pt idx="6">
                  <c:v>#N/A</c:v>
                </c:pt>
                <c:pt idx="7">
                  <c:v>1.94</c:v>
                </c:pt>
                <c:pt idx="8">
                  <c:v>#N/A</c:v>
                </c:pt>
                <c:pt idx="9">
                  <c:v>1.97</c:v>
                </c:pt>
              </c:numCache>
            </c:numRef>
          </c:val>
          <c:extLst>
            <c:ext xmlns:c16="http://schemas.microsoft.com/office/drawing/2014/chart" uri="{C3380CC4-5D6E-409C-BE32-E72D297353CC}">
              <c16:uniqueId val="{00000007-A703-4439-BEDA-063E715966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5.38</c:v>
                </c:pt>
                <c:pt idx="2">
                  <c:v>#N/A</c:v>
                </c:pt>
                <c:pt idx="3">
                  <c:v>4.74</c:v>
                </c:pt>
                <c:pt idx="4">
                  <c:v>#N/A</c:v>
                </c:pt>
                <c:pt idx="5">
                  <c:v>9.19</c:v>
                </c:pt>
                <c:pt idx="6">
                  <c:v>#N/A</c:v>
                </c:pt>
                <c:pt idx="7">
                  <c:v>6.91</c:v>
                </c:pt>
                <c:pt idx="8">
                  <c:v>#N/A</c:v>
                </c:pt>
                <c:pt idx="9">
                  <c:v>5.27</c:v>
                </c:pt>
              </c:numCache>
            </c:numRef>
          </c:val>
          <c:extLst>
            <c:ext xmlns:c16="http://schemas.microsoft.com/office/drawing/2014/chart" uri="{C3380CC4-5D6E-409C-BE32-E72D297353CC}">
              <c16:uniqueId val="{00000008-A703-4439-BEDA-063E7159663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28.99</c:v>
                </c:pt>
                <c:pt idx="2">
                  <c:v>#N/A</c:v>
                </c:pt>
                <c:pt idx="3">
                  <c:v>24.83</c:v>
                </c:pt>
                <c:pt idx="4">
                  <c:v>#N/A</c:v>
                </c:pt>
                <c:pt idx="5">
                  <c:v>25.75</c:v>
                </c:pt>
                <c:pt idx="6">
                  <c:v>#N/A</c:v>
                </c:pt>
                <c:pt idx="7">
                  <c:v>23.06</c:v>
                </c:pt>
                <c:pt idx="8">
                  <c:v>#N/A</c:v>
                </c:pt>
                <c:pt idx="9">
                  <c:v>22.14</c:v>
                </c:pt>
              </c:numCache>
            </c:numRef>
          </c:val>
          <c:extLst>
            <c:ext xmlns:c16="http://schemas.microsoft.com/office/drawing/2014/chart" uri="{C3380CC4-5D6E-409C-BE32-E72D297353CC}">
              <c16:uniqueId val="{00000009-A703-4439-BEDA-063E7159663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466</c:v>
                </c:pt>
                <c:pt idx="5">
                  <c:v>462</c:v>
                </c:pt>
                <c:pt idx="8">
                  <c:v>453</c:v>
                </c:pt>
                <c:pt idx="11">
                  <c:v>421</c:v>
                </c:pt>
                <c:pt idx="14">
                  <c:v>390</c:v>
                </c:pt>
              </c:numCache>
            </c:numRef>
          </c:val>
          <c:extLst>
            <c:ext xmlns:c16="http://schemas.microsoft.com/office/drawing/2014/chart" uri="{C3380CC4-5D6E-409C-BE32-E72D297353CC}">
              <c16:uniqueId val="{00000000-7795-4E2A-844E-0EF4EDCA8A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795-4E2A-844E-0EF4EDCA8A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795-4E2A-844E-0EF4EDCA8A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36</c:v>
                </c:pt>
                <c:pt idx="3">
                  <c:v>40</c:v>
                </c:pt>
                <c:pt idx="6">
                  <c:v>49</c:v>
                </c:pt>
                <c:pt idx="9">
                  <c:v>67</c:v>
                </c:pt>
                <c:pt idx="12">
                  <c:v>65</c:v>
                </c:pt>
              </c:numCache>
            </c:numRef>
          </c:val>
          <c:extLst>
            <c:ext xmlns:c16="http://schemas.microsoft.com/office/drawing/2014/chart" uri="{C3380CC4-5D6E-409C-BE32-E72D297353CC}">
              <c16:uniqueId val="{00000003-7795-4E2A-844E-0EF4EDCA8A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16</c:v>
                </c:pt>
                <c:pt idx="3">
                  <c:v>20</c:v>
                </c:pt>
                <c:pt idx="6">
                  <c:v>17</c:v>
                </c:pt>
                <c:pt idx="9">
                  <c:v>19</c:v>
                </c:pt>
                <c:pt idx="12">
                  <c:v>25</c:v>
                </c:pt>
              </c:numCache>
            </c:numRef>
          </c:val>
          <c:extLst>
            <c:ext xmlns:c16="http://schemas.microsoft.com/office/drawing/2014/chart" uri="{C3380CC4-5D6E-409C-BE32-E72D297353CC}">
              <c16:uniqueId val="{00000004-7795-4E2A-844E-0EF4EDCA8A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795-4E2A-844E-0EF4EDCA8A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795-4E2A-844E-0EF4EDCA8A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341</c:v>
                </c:pt>
                <c:pt idx="3">
                  <c:v>335</c:v>
                </c:pt>
                <c:pt idx="6">
                  <c:v>328</c:v>
                </c:pt>
                <c:pt idx="9">
                  <c:v>331</c:v>
                </c:pt>
                <c:pt idx="12">
                  <c:v>350</c:v>
                </c:pt>
              </c:numCache>
            </c:numRef>
          </c:val>
          <c:extLst>
            <c:ext xmlns:c16="http://schemas.microsoft.com/office/drawing/2014/chart" uri="{C3380CC4-5D6E-409C-BE32-E72D297353CC}">
              <c16:uniqueId val="{00000007-7795-4E2A-844E-0EF4EDCA8A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c:v>
                </c:pt>
                <c:pt idx="2">
                  <c:v>#N/A</c:v>
                </c:pt>
                <c:pt idx="3">
                  <c:v>#N/A</c:v>
                </c:pt>
                <c:pt idx="4">
                  <c:v>-67</c:v>
                </c:pt>
                <c:pt idx="5">
                  <c:v>#N/A</c:v>
                </c:pt>
                <c:pt idx="6">
                  <c:v>#N/A</c:v>
                </c:pt>
                <c:pt idx="7">
                  <c:v>-59</c:v>
                </c:pt>
                <c:pt idx="8">
                  <c:v>#N/A</c:v>
                </c:pt>
                <c:pt idx="9">
                  <c:v>#N/A</c:v>
                </c:pt>
                <c:pt idx="10">
                  <c:v>-4</c:v>
                </c:pt>
                <c:pt idx="11">
                  <c:v>#N/A</c:v>
                </c:pt>
                <c:pt idx="12">
                  <c:v>#N/A</c:v>
                </c:pt>
                <c:pt idx="13">
                  <c:v>50</c:v>
                </c:pt>
                <c:pt idx="14">
                  <c:v>#N/A</c:v>
                </c:pt>
              </c:numCache>
            </c:numRef>
          </c:val>
          <c:smooth val="0"/>
          <c:extLst>
            <c:ext xmlns:c16="http://schemas.microsoft.com/office/drawing/2014/chart" uri="{C3380CC4-5D6E-409C-BE32-E72D297353CC}">
              <c16:uniqueId val="{00000008-7795-4E2A-844E-0EF4EDCA8A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4203</c:v>
                </c:pt>
                <c:pt idx="5">
                  <c:v>4578</c:v>
                </c:pt>
                <c:pt idx="8">
                  <c:v>4679</c:v>
                </c:pt>
                <c:pt idx="11">
                  <c:v>4760</c:v>
                </c:pt>
                <c:pt idx="14">
                  <c:v>4714</c:v>
                </c:pt>
              </c:numCache>
            </c:numRef>
          </c:val>
          <c:extLst>
            <c:ext xmlns:c16="http://schemas.microsoft.com/office/drawing/2014/chart" uri="{C3380CC4-5D6E-409C-BE32-E72D297353CC}">
              <c16:uniqueId val="{00000000-9F3E-438D-8510-72173A551FD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150</c:v>
                </c:pt>
                <c:pt idx="5">
                  <c:v>101</c:v>
                </c:pt>
                <c:pt idx="8">
                  <c:v>93</c:v>
                </c:pt>
                <c:pt idx="11">
                  <c:v>188</c:v>
                </c:pt>
                <c:pt idx="14">
                  <c:v>50</c:v>
                </c:pt>
              </c:numCache>
            </c:numRef>
          </c:val>
          <c:extLst>
            <c:ext xmlns:c16="http://schemas.microsoft.com/office/drawing/2014/chart" uri="{C3380CC4-5D6E-409C-BE32-E72D297353CC}">
              <c16:uniqueId val="{00000001-9F3E-438D-8510-72173A551FD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11017</c:v>
                </c:pt>
                <c:pt idx="5">
                  <c:v>11923</c:v>
                </c:pt>
                <c:pt idx="8">
                  <c:v>12226</c:v>
                </c:pt>
                <c:pt idx="11">
                  <c:v>12427</c:v>
                </c:pt>
                <c:pt idx="14">
                  <c:v>11625</c:v>
                </c:pt>
              </c:numCache>
            </c:numRef>
          </c:val>
          <c:extLst>
            <c:ext xmlns:c16="http://schemas.microsoft.com/office/drawing/2014/chart" uri="{C3380CC4-5D6E-409C-BE32-E72D297353CC}">
              <c16:uniqueId val="{00000002-9F3E-438D-8510-72173A551FD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3E-438D-8510-72173A551FD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3E-438D-8510-72173A551FD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3E-438D-8510-72173A551FD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230</c:v>
                </c:pt>
                <c:pt idx="3">
                  <c:v>734</c:v>
                </c:pt>
                <c:pt idx="6">
                  <c:v>72</c:v>
                </c:pt>
                <c:pt idx="9">
                  <c:v>44</c:v>
                </c:pt>
                <c:pt idx="12">
                  <c:v>0</c:v>
                </c:pt>
              </c:numCache>
            </c:numRef>
          </c:val>
          <c:extLst>
            <c:ext xmlns:c16="http://schemas.microsoft.com/office/drawing/2014/chart" uri="{C3380CC4-5D6E-409C-BE32-E72D297353CC}">
              <c16:uniqueId val="{00000006-9F3E-438D-8510-72173A551FD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319</c:v>
                </c:pt>
                <c:pt idx="3">
                  <c:v>430</c:v>
                </c:pt>
                <c:pt idx="6">
                  <c:v>563</c:v>
                </c:pt>
                <c:pt idx="9">
                  <c:v>561</c:v>
                </c:pt>
                <c:pt idx="12">
                  <c:v>492</c:v>
                </c:pt>
              </c:numCache>
            </c:numRef>
          </c:val>
          <c:extLst>
            <c:ext xmlns:c16="http://schemas.microsoft.com/office/drawing/2014/chart" uri="{C3380CC4-5D6E-409C-BE32-E72D297353CC}">
              <c16:uniqueId val="{00000007-9F3E-438D-8510-72173A551FD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349</c:v>
                </c:pt>
                <c:pt idx="3">
                  <c:v>323</c:v>
                </c:pt>
                <c:pt idx="6">
                  <c:v>285</c:v>
                </c:pt>
                <c:pt idx="9">
                  <c:v>289</c:v>
                </c:pt>
                <c:pt idx="12">
                  <c:v>271</c:v>
                </c:pt>
              </c:numCache>
            </c:numRef>
          </c:val>
          <c:extLst>
            <c:ext xmlns:c16="http://schemas.microsoft.com/office/drawing/2014/chart" uri="{C3380CC4-5D6E-409C-BE32-E72D297353CC}">
              <c16:uniqueId val="{00000008-9F3E-438D-8510-72173A551FD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3E-438D-8510-72173A551FD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2473</c:v>
                </c:pt>
                <c:pt idx="3">
                  <c:v>2203</c:v>
                </c:pt>
                <c:pt idx="6">
                  <c:v>2111</c:v>
                </c:pt>
                <c:pt idx="9">
                  <c:v>2254</c:v>
                </c:pt>
                <c:pt idx="12">
                  <c:v>2407</c:v>
                </c:pt>
              </c:numCache>
            </c:numRef>
          </c:val>
          <c:extLst>
            <c:ext xmlns:c16="http://schemas.microsoft.com/office/drawing/2014/chart" uri="{C3380CC4-5D6E-409C-BE32-E72D297353CC}">
              <c16:uniqueId val="{0000000A-9F3E-438D-8510-72173A551FD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3E-438D-8510-72173A551FD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6152</c:v>
                </c:pt>
                <c:pt idx="1">
                  <c:v>5833</c:v>
                </c:pt>
                <c:pt idx="2">
                  <c:v>5796</c:v>
                </c:pt>
              </c:numCache>
            </c:numRef>
          </c:val>
          <c:extLst>
            <c:ext xmlns:c16="http://schemas.microsoft.com/office/drawing/2014/chart" uri="{C3380CC4-5D6E-409C-BE32-E72D297353CC}">
              <c16:uniqueId val="{00000000-2AED-42C0-B346-6D55E44EA7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764</c:v>
                </c:pt>
                <c:pt idx="1">
                  <c:v>764</c:v>
                </c:pt>
                <c:pt idx="2">
                  <c:v>764</c:v>
                </c:pt>
              </c:numCache>
            </c:numRef>
          </c:val>
          <c:extLst>
            <c:ext xmlns:c16="http://schemas.microsoft.com/office/drawing/2014/chart" uri="{C3380CC4-5D6E-409C-BE32-E72D297353CC}">
              <c16:uniqueId val="{00000001-2AED-42C0-B346-6D55E44EA7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4459</c:v>
                </c:pt>
                <c:pt idx="1">
                  <c:v>4944</c:v>
                </c:pt>
                <c:pt idx="2">
                  <c:v>5707</c:v>
                </c:pt>
              </c:numCache>
            </c:numRef>
          </c:val>
          <c:extLst>
            <c:ext xmlns:c16="http://schemas.microsoft.com/office/drawing/2014/chart" uri="{C3380CC4-5D6E-409C-BE32-E72D297353CC}">
              <c16:uniqueId val="{00000002-2AED-42C0-B346-6D55E44EA7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{EB2E8DEB-2D0C-49B1-B747-0638143CA516}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849-4851-BD53-EB8857F874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{E1537C3B-6C78-44D0-8BDD-9738523EBD99}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849-4851-BD53-EB8857F874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{C1567343-5586-48F0-83EF-16DA4E0DA1B5}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849-4851-BD53-EB8857F874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{E28B44DD-17B6-42D7-B5C1-77D95911FFB9}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849-4851-BD53-EB8857F874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{B1585DFE-5E2B-49DA-830D-7C03DFCF258E}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849-4851-BD53-EB8857F874A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{44D4E557-E511-4E3E-A464-D70C2C0BE2D6}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849-4851-BD53-EB8857F874A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{4C077969-ADEA-4741-BB99-5510D7B7D52B}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849-4851-BD53-EB8857F874A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{AAB87313-089E-49A2-B210-ACF63563BA78}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849-4851-BD53-EB8857F874A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{E80C7022-2F59-4315-971D-752F98B22729}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849-4851-BD53-EB8857F874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45.7</c:v>
                </c:pt>
                <c:pt idx="8">
                  <c:v>47.9</c:v>
                </c:pt>
                <c:pt idx="16">
                  <c:v>46.6</c:v>
                </c:pt>
                <c:pt idx="24">
                  <c:v>47.5</c:v>
                </c:pt>
                <c:pt idx="32">
                  <c:v>47.6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849-4851-BD53-EB8857F874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{B6E3DBE2-CD51-47B5-B6A9-14EB0DF24B70}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849-4851-BD53-EB8857F874A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{9F655C88-65FD-435F-8744-9E9CC7B6494D}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849-4851-BD53-EB8857F874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{3B13F88A-708D-4BE8-8D72-35414161CA6B}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849-4851-BD53-EB8857F874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{8329D7E4-130B-4E26-8516-8F88081EC097}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849-4851-BD53-EB8857F874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{3759F5F0-0127-4F08-BF78-3D7655A40A53}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849-4851-BD53-EB8857F874A0}"/>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{53E265A0-A25E-4A7B-98D1-0952FC1DE297}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849-4851-BD53-EB8857F874A0}"/>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{C8B0625B-33C7-4456-A42D-35313B814C51}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849-4851-BD53-EB8857F874A0}"/>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{DBF4843B-E59D-4A7D-B699-73EAF63E35A5}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849-4851-BD53-EB8857F874A0}"/>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{5A0A0C2C-B2D3-4DC5-A722-4BF22417B47E}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849-4851-BD53-EB8857F874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c:v>
                </c:pt>
                <c:pt idx="16">
                  <c:v>61.2</c:v>
                </c:pt>
                <c:pt idx="24">
                  <c:v>62</c:v>
                </c:pt>
                <c:pt idx="32">
                  <c:v>62.9</c:v>
                </c:pt>
              </c:numCache>
            </c:numRef>
          </c:xVal>
          <c:yVal>
            <c:numRef>
              <c:f>公会計指標分析・財政指標組合せ分析表!$BP$55:$DC$55</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4849-4851-BD53-EB8857F874A0}"/>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{FF76C147-6C3B-4DC2-A7B2-85890B239AC0}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D7B-4CCE-B2F4-BB69CDB0110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{A4933172-5A99-4B95-8307-0F695D828DBD}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7B-4CCE-B2F4-BB69CDB0110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{AB28F7AE-D6B6-488E-B60F-362BEAA86BE6}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7B-4CCE-B2F4-BB69CDB0110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{A2831F5F-04EC-4D94-A3F0-3B0F77E333CF}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7B-4CCE-B2F4-BB69CDB0110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{B0C577D8-7DB3-4AAE-ACE9-31B2BFD0EC3C}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7B-4CCE-B2F4-BB69CDB01106}"/>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{D3DA9944-4851-4312-AA4E-4BA310A9AB1C}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D7B-4CCE-B2F4-BB69CDB01106}"/>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{29F573C7-751B-46AC-8458-082A0C6E2658}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D7B-4CCE-B2F4-BB69CDB01106}"/>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{FBB47C0B-ECB6-4190-8277-233574C7C7FA}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D7B-4CCE-B2F4-BB69CDB0110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{1E826997-F7B8-4F40-B53D-6D1D01989462}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D7B-4CCE-B2F4-BB69CDB0110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c:v>
                </c:pt>
                <c:pt idx="8">
                  <c:v>-1.7</c:v>
                </c:pt>
                <c:pt idx="16">
                  <c:v>-1.7</c:v>
                </c:pt>
                <c:pt idx="24">
                  <c:v>-1.1000000000000001</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D7B-4CCE-B2F4-BB69CDB0110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{D16B686C-4B65-4CBA-82A1-E76925F94EFB}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D7B-4CCE-B2F4-BB69CDB0110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{A4BCDD5D-573C-43EA-BD6F-F384C4556FF2}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7B-4CCE-B2F4-BB69CDB0110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{A341CE21-2B45-49F4-BD46-1B0BFF75F051}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7B-4CCE-B2F4-BB69CDB0110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{72AAD570-06B6-47D8-ACC2-91409217A037}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7B-4CCE-B2F4-BB69CDB0110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{166D0B46-1A32-4D5C-8C6E-E2343A839BD9}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7B-4CCE-B2F4-BB69CDB01106}"/>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{54F61257-74A1-4FE8-AA28-ABFE67392633}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D7B-4CCE-B2F4-BB69CDB01106}"/>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{B31E9709-84DD-46D9-ABCD-82CBE86D6368}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D7B-4CCE-B2F4-BB69CDB01106}"/>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{4E253D34-21C3-42D7-A539-04B5CC48B30C}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D7B-4CCE-B2F4-BB69CDB01106}"/>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{78F5287C-FFBB-431D-8C42-19E593A2A3C6}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D7B-4CCE-B2F4-BB69CDB0110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7.8</c:v>
                </c:pt>
                <c:pt idx="16">
                  <c:v>7.9</c:v>
                </c:pt>
                <c:pt idx="24">
                  <c:v>7.9</c:v>
                </c:pt>
                <c:pt idx="32">
                  <c:v>8</c:v>
                </c:pt>
              </c:numCache>
            </c:numRef>
          </c:xVal>
          <c:yVal>
            <c:numRef>
              <c:f>公会計指標分析・財政指標組合せ分析表!$BP$77:$DC$77</c:f>
              <c:numCache>
                <c:formatCode>#,##0.0;"▲ "#,##0.0</c:formatCode>
                <c:ptCount val="40"/>
                <c:pt idx="0">
                  <c:v>0</c:v>
                </c:pt>
                <c:pt idx="8">
                  <c:v>0</c:v>
                </c:pt>
                <c:pt idx="16">
                  <c:v>3.1</c:v>
                </c:pt>
                <c:pt idx="24">
                  <c:v>13.7</c:v>
                </c:pt>
                <c:pt idx="32">
                  <c:v>6.9</c:v>
                </c:pt>
              </c:numCache>
            </c:numRef>
          </c:yVal>
          <c:smooth val="0"/>
          <c:extLst>
            <c:ext xmlns:c16="http://schemas.microsoft.com/office/drawing/2014/chart" uri="{C3380CC4-5D6E-409C-BE32-E72D297353CC}">
              <c16:uniqueId val="{00000013-DD7B-4CCE-B2F4-BB69CDB01106}"/>
            </c:ext>
          </c:extLst>
        </c:ser>
        <c:dLbls>
          <c:showLegendKey val="0"/>
          <c:showVal val="1"/>
          <c:showCatName val="0"/>
          <c:showSerName val="0"/>
          <c:showPercent val="0"/>
          <c:showBubbleSize val="0"/>
        </c:dLbls>
        <c:axId val="84219776"/>
        <c:axId val="84234240"/>
      </c:scatterChart>
      <c:valAx>
        <c:axId val="84219776"/>
        <c:scaling>
          <c:orientation val="maxMin"/>
          <c:max val="8.1"/>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防災システムの整備に伴う地方債の元利償還金が多額であり、償還期間も短いことから元利償還金は前年度より増加した。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引き続き可能な限り新規発行の抑制に努める。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前年度同様に、充当可能財源等が将来負担額を上回っている。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引き続き良好な財政運営に努める。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沖縄県嘉手納町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財政調整基金残高は減少したが、基金全体では</a:t>
          </a:r>
          <a:r>
            <a:rPr kumimoji="1" lang="en-US" altLang="ja-JP" sz="1100" b="0" i="0" baseline="0">
              <a:solidFill>
                <a:schemeClr val="dk1"/>
              </a:solidFill>
              <a:effectLst/>
              <a:latin typeface="+mn-lt"/>
              <a:ea typeface="+mn-ea"/>
              <a:cs typeface="+mn-cs"/>
            </a:rPr>
            <a:t>726</a:t>
          </a:r>
          <a:r>
            <a:rPr kumimoji="1" lang="ja-JP" altLang="ja-JP" sz="1100" b="0" i="0" baseline="0">
              <a:solidFill>
                <a:schemeClr val="dk1"/>
              </a:solidFill>
              <a:effectLst/>
              <a:latin typeface="+mn-lt"/>
              <a:ea typeface="+mn-ea"/>
              <a:cs typeface="+mn-cs"/>
            </a:rPr>
            <a:t>百万円増加した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基金は災害等や経済事情の変動により財源が不足した場合の財源調整等へ活用、老朽化した施設の更新整備等へ活用する見込みである。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取り崩し型の基金については公共施設等の整備へ活用する。定額運用基金については果実を基金の設置目的に応じて活用する。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公共施設等の整備へ活用するため必要な分を積み立てたため。</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引き続き行革等で経費節減に努めつつ、必要な分は利活用する。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単独で感染症対策事業を行ったため財源不足分を取崩した。</a:t>
          </a:r>
          <a:r>
            <a:rPr kumimoji="1" lang="en-US" altLang="ja-JP" sz="1100" b="0" i="0" baseline="0">
              <a:solidFill>
                <a:schemeClr val="dk1"/>
              </a:solidFill>
              <a:effectLst/>
              <a:latin typeface="+mn-lt"/>
              <a:ea typeface="+mn-ea"/>
              <a:cs typeface="+mn-cs"/>
            </a:rPr>
            <a:t>	</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短期間で必要な金額以外は確実かつ有利な方法で運用を行っていく。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有形固定資産減価償却率は類似団体よりも低い水準にあり、前年度比で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増加とほぼ同水準で推移している。今後も公共施設等について適切な維持管理に努める。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123462</xdr:rowOff>
    </xdr:from>
    <xdr:to>
      <xdr:col>23</xdr:col>
      <xdr:colOff>85090</xdr:colOff>
      <xdr:row>34</xdr:row>
      <xdr:rowOff>48532</xdr:rowOff>
    </xdr:to>
    <xdr:cxnSp macro="">
      <xdr:nvCxnSpPr>
        <xdr:cNvPr id="77" name="直線コネクタ 76"/>
        <xdr:cNvCxnSpPr/>
      </xdr:nvCxnSpPr>
      <xdr:spPr>
        <a:xfrm flipV="1">
          <a:off x="4760595" y="5181237"/>
          <a:ext cx="1270" cy="1468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52359</xdr:rowOff>
    </xdr:from>
    <xdr:ext cx="405111" cy="259045"/>
    <xdr:sp macro="" textlink="">
      <xdr:nvSpPr>
        <xdr:cNvPr id="78" name="有形固定資産減価償却率最小値テキスト"/>
        <xdr:cNvSpPr txBox="1"/>
      </xdr:nvSpPr>
      <xdr:spPr>
        <a:xfrm>
          <a:off x="4813300" y="665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48532</xdr:rowOff>
    </xdr:from>
    <xdr:to>
      <xdr:col>23</xdr:col>
      <xdr:colOff>174625</xdr:colOff>
      <xdr:row>34</xdr:row>
      <xdr:rowOff>48532</xdr:rowOff>
    </xdr:to>
    <xdr:cxnSp macro="">
      <xdr:nvCxnSpPr>
        <xdr:cNvPr id="79" name="直線コネクタ 78"/>
        <xdr:cNvCxnSpPr/>
      </xdr:nvCxnSpPr>
      <xdr:spPr>
        <a:xfrm>
          <a:off x="4673600" y="664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70139</xdr:rowOff>
    </xdr:from>
    <xdr:ext cx="405111" cy="259045"/>
    <xdr:sp macro="" textlink="">
      <xdr:nvSpPr>
        <xdr:cNvPr id="80" name="有形固定資産減価償却率最大値テキスト"/>
        <xdr:cNvSpPr txBox="1"/>
      </xdr:nvSpPr>
      <xdr:spPr>
        <a:xfrm>
          <a:off x="4813300" y="4956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123462</xdr:rowOff>
    </xdr:from>
    <xdr:to>
      <xdr:col>23</xdr:col>
      <xdr:colOff>174625</xdr:colOff>
      <xdr:row>25</xdr:row>
      <xdr:rowOff>123462</xdr:rowOff>
    </xdr:to>
    <xdr:cxnSp macro="">
      <xdr:nvCxnSpPr>
        <xdr:cNvPr id="81" name="直線コネクタ 80"/>
        <xdr:cNvCxnSpPr/>
      </xdr:nvCxnSpPr>
      <xdr:spPr>
        <a:xfrm>
          <a:off x="4673600" y="5181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82"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83" name="フローチャート: 判断 8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145597</xdr:rowOff>
    </xdr:from>
    <xdr:to>
      <xdr:col>19</xdr:col>
      <xdr:colOff>187325</xdr:colOff>
      <xdr:row>30</xdr:row>
      <xdr:rowOff>75747</xdr:rowOff>
    </xdr:to>
    <xdr:sp macro="" textlink="">
      <xdr:nvSpPr>
        <xdr:cNvPr id="84" name="フローチャート: 判断 83"/>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5" name="フローチャート: 判断 84"/>
        <xdr:cNvSpPr/>
      </xdr:nvSpPr>
      <xdr:spPr>
        <a:xfrm>
          <a:off x="3238500" y="58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83911</xdr:rowOff>
    </xdr:from>
    <xdr:to>
      <xdr:col>11</xdr:col>
      <xdr:colOff>187325</xdr:colOff>
      <xdr:row>30</xdr:row>
      <xdr:rowOff>14061</xdr:rowOff>
    </xdr:to>
    <xdr:sp macro="" textlink="">
      <xdr:nvSpPr>
        <xdr:cNvPr id="86" name="フローチャート: 判断 85"/>
        <xdr:cNvSpPr/>
      </xdr:nvSpPr>
      <xdr:spPr>
        <a:xfrm>
          <a:off x="24765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65405</xdr:rowOff>
    </xdr:from>
    <xdr:to>
      <xdr:col>7</xdr:col>
      <xdr:colOff>187325</xdr:colOff>
      <xdr:row>29</xdr:row>
      <xdr:rowOff>167005</xdr:rowOff>
    </xdr:to>
    <xdr:sp macro="" textlink="">
      <xdr:nvSpPr>
        <xdr:cNvPr id="87" name="フローチャート: 判断 86"/>
        <xdr:cNvSpPr/>
      </xdr:nvSpPr>
      <xdr:spPr>
        <a:xfrm>
          <a:off x="1714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44359</xdr:rowOff>
    </xdr:from>
    <xdr:to>
      <xdr:col>23</xdr:col>
      <xdr:colOff>136525</xdr:colOff>
      <xdr:row>27</xdr:row>
      <xdr:rowOff>145959</xdr:rowOff>
    </xdr:to>
    <xdr:sp macro="" textlink="">
      <xdr:nvSpPr>
        <xdr:cNvPr id="93" name="楕円 92"/>
        <xdr:cNvSpPr/>
      </xdr:nvSpPr>
      <xdr:spPr>
        <a:xfrm>
          <a:off x="4711700" y="544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67236</xdr:rowOff>
    </xdr:from>
    <xdr:ext cx="405111" cy="259045"/>
    <xdr:sp macro="" textlink="">
      <xdr:nvSpPr>
        <xdr:cNvPr id="94" name="有形固定資産減価償却率該当値テキスト"/>
        <xdr:cNvSpPr txBox="1"/>
      </xdr:nvSpPr>
      <xdr:spPr>
        <a:xfrm>
          <a:off x="4813300" y="5296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41275</xdr:rowOff>
    </xdr:from>
    <xdr:to>
      <xdr:col>19</xdr:col>
      <xdr:colOff>187325</xdr:colOff>
      <xdr:row>27</xdr:row>
      <xdr:rowOff>142875</xdr:rowOff>
    </xdr:to>
    <xdr:sp macro="" textlink="">
      <xdr:nvSpPr>
        <xdr:cNvPr id="95" name="楕円 94"/>
        <xdr:cNvSpPr/>
      </xdr:nvSpPr>
      <xdr:spPr>
        <a:xfrm>
          <a:off x="4000500" y="54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92075</xdr:rowOff>
    </xdr:from>
    <xdr:to>
      <xdr:col>23</xdr:col>
      <xdr:colOff>85725</xdr:colOff>
      <xdr:row>27</xdr:row>
      <xdr:rowOff>95159</xdr:rowOff>
    </xdr:to>
    <xdr:cxnSp macro="">
      <xdr:nvCxnSpPr>
        <xdr:cNvPr id="96" name="直線コネクタ 95"/>
        <xdr:cNvCxnSpPr/>
      </xdr:nvCxnSpPr>
      <xdr:spPr>
        <a:xfrm>
          <a:off x="4051300" y="5492750"/>
          <a:ext cx="7112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13517</xdr:rowOff>
    </xdr:from>
    <xdr:to>
      <xdr:col>15</xdr:col>
      <xdr:colOff>187325</xdr:colOff>
      <xdr:row>27</xdr:row>
      <xdr:rowOff>115117</xdr:rowOff>
    </xdr:to>
    <xdr:sp macro="" textlink="">
      <xdr:nvSpPr>
        <xdr:cNvPr id="97" name="楕円 96"/>
        <xdr:cNvSpPr/>
      </xdr:nvSpPr>
      <xdr:spPr>
        <a:xfrm>
          <a:off x="3238500" y="54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64317</xdr:rowOff>
    </xdr:from>
    <xdr:to>
      <xdr:col>19</xdr:col>
      <xdr:colOff>136525</xdr:colOff>
      <xdr:row>27</xdr:row>
      <xdr:rowOff>92075</xdr:rowOff>
    </xdr:to>
    <xdr:cxnSp macro="">
      <xdr:nvCxnSpPr>
        <xdr:cNvPr id="98" name="直線コネクタ 97"/>
        <xdr:cNvCxnSpPr/>
      </xdr:nvCxnSpPr>
      <xdr:spPr>
        <a:xfrm>
          <a:off x="3289300" y="546499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53612</xdr:rowOff>
    </xdr:from>
    <xdr:to>
      <xdr:col>11</xdr:col>
      <xdr:colOff>187325</xdr:colOff>
      <xdr:row>27</xdr:row>
      <xdr:rowOff>155212</xdr:rowOff>
    </xdr:to>
    <xdr:sp macro="" textlink="">
      <xdr:nvSpPr>
        <xdr:cNvPr id="99" name="楕円 98"/>
        <xdr:cNvSpPr/>
      </xdr:nvSpPr>
      <xdr:spPr>
        <a:xfrm>
          <a:off x="2476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64317</xdr:rowOff>
    </xdr:from>
    <xdr:to>
      <xdr:col>15</xdr:col>
      <xdr:colOff>136525</xdr:colOff>
      <xdr:row>27</xdr:row>
      <xdr:rowOff>104412</xdr:rowOff>
    </xdr:to>
    <xdr:cxnSp macro="">
      <xdr:nvCxnSpPr>
        <xdr:cNvPr id="100" name="直線コネクタ 99"/>
        <xdr:cNvCxnSpPr/>
      </xdr:nvCxnSpPr>
      <xdr:spPr>
        <a:xfrm flipV="1">
          <a:off x="2527300" y="5464992"/>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157208</xdr:rowOff>
    </xdr:from>
    <xdr:to>
      <xdr:col>7</xdr:col>
      <xdr:colOff>187325</xdr:colOff>
      <xdr:row>27</xdr:row>
      <xdr:rowOff>87358</xdr:rowOff>
    </xdr:to>
    <xdr:sp macro="" textlink="">
      <xdr:nvSpPr>
        <xdr:cNvPr id="101" name="楕円 100"/>
        <xdr:cNvSpPr/>
      </xdr:nvSpPr>
      <xdr:spPr>
        <a:xfrm>
          <a:off x="17145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36558</xdr:rowOff>
    </xdr:from>
    <xdr:to>
      <xdr:col>11</xdr:col>
      <xdr:colOff>136525</xdr:colOff>
      <xdr:row>27</xdr:row>
      <xdr:rowOff>104412</xdr:rowOff>
    </xdr:to>
    <xdr:cxnSp macro="">
      <xdr:nvCxnSpPr>
        <xdr:cNvPr id="102" name="直線コネクタ 101"/>
        <xdr:cNvCxnSpPr/>
      </xdr:nvCxnSpPr>
      <xdr:spPr>
        <a:xfrm>
          <a:off x="1765300" y="5437233"/>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66874</xdr:rowOff>
    </xdr:from>
    <xdr:ext cx="405111" cy="259045"/>
    <xdr:sp macro="" textlink="">
      <xdr:nvSpPr>
        <xdr:cNvPr id="103" name="n_1aveValue有形固定資産減価償却率"/>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4" name="n_2aveValue有形固定資産減価償却率"/>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5188</xdr:rowOff>
    </xdr:from>
    <xdr:ext cx="405111" cy="259045"/>
    <xdr:sp macro="" textlink="">
      <xdr:nvSpPr>
        <xdr:cNvPr id="105" name="n_3aveValue有形固定資産減価償却率"/>
        <xdr:cNvSpPr txBox="1"/>
      </xdr:nvSpPr>
      <xdr:spPr>
        <a:xfrm>
          <a:off x="2324744"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6" name="n_4aveValue有形固定資産減価償却率"/>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159402</xdr:rowOff>
    </xdr:from>
    <xdr:ext cx="405111" cy="259045"/>
    <xdr:sp macro="" textlink="">
      <xdr:nvSpPr>
        <xdr:cNvPr id="107" name="n_1mainValue有形固定資産減価償却率"/>
        <xdr:cNvSpPr txBox="1"/>
      </xdr:nvSpPr>
      <xdr:spPr>
        <a:xfrm>
          <a:off x="3836044" y="521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131644</xdr:rowOff>
    </xdr:from>
    <xdr:ext cx="405111" cy="259045"/>
    <xdr:sp macro="" textlink="">
      <xdr:nvSpPr>
        <xdr:cNvPr id="108" name="n_2mainValue有形固定資産減価償却率"/>
        <xdr:cNvSpPr txBox="1"/>
      </xdr:nvSpPr>
      <xdr:spPr>
        <a:xfrm>
          <a:off x="3086744" y="5189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289</xdr:rowOff>
    </xdr:from>
    <xdr:ext cx="405111" cy="259045"/>
    <xdr:sp macro="" textlink="">
      <xdr:nvSpPr>
        <xdr:cNvPr id="109" name="n_3mainValue有形固定資産減価償却率"/>
        <xdr:cNvSpPr txBox="1"/>
      </xdr:nvSpPr>
      <xdr:spPr>
        <a:xfrm>
          <a:off x="2324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103885</xdr:rowOff>
    </xdr:from>
    <xdr:ext cx="405111" cy="259045"/>
    <xdr:sp macro="" textlink="">
      <xdr:nvSpPr>
        <xdr:cNvPr id="110" name="n_4mainValue有形固定資産減価償却率"/>
        <xdr:cNvSpPr txBox="1"/>
      </xdr:nvSpPr>
      <xdr:spPr>
        <a:xfrm>
          <a:off x="1562744" y="516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施設整備事業の実施のため一部地方債を発行したが、これまで地方債の新規発行を抑制しており、それに伴い将来負担額（地方債現在高）が低くなっている。また、充当可能財源が将来負担額を上回っていることから、当該比率が算定されない状況が続い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123204</xdr:rowOff>
    </xdr:to>
    <xdr:cxnSp macro="">
      <xdr:nvCxnSpPr>
        <xdr:cNvPr id="139" name="直線コネクタ 138"/>
        <xdr:cNvCxnSpPr/>
      </xdr:nvCxnSpPr>
      <xdr:spPr>
        <a:xfrm flipV="1">
          <a:off x="14793595" y="5312833"/>
          <a:ext cx="1269" cy="1239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127031</xdr:rowOff>
    </xdr:from>
    <xdr:ext cx="560923" cy="259045"/>
    <xdr:sp macro="" textlink="">
      <xdr:nvSpPr>
        <xdr:cNvPr id="140" name="債務償還比率最小値テキスト"/>
        <xdr:cNvSpPr txBox="1"/>
      </xdr:nvSpPr>
      <xdr:spPr>
        <a:xfrm>
          <a:off x="14846300" y="65564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123204</xdr:rowOff>
    </xdr:from>
    <xdr:to>
      <xdr:col>76</xdr:col>
      <xdr:colOff>111125</xdr:colOff>
      <xdr:row>33</xdr:row>
      <xdr:rowOff>123204</xdr:rowOff>
    </xdr:to>
    <xdr:cxnSp macro="">
      <xdr:nvCxnSpPr>
        <xdr:cNvPr id="141" name="直線コネクタ 140"/>
        <xdr:cNvCxnSpPr/>
      </xdr:nvCxnSpPr>
      <xdr:spPr>
        <a:xfrm>
          <a:off x="14706600" y="655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171382</xdr:rowOff>
    </xdr:from>
    <xdr:ext cx="469744" cy="259045"/>
    <xdr:sp macro="" textlink="">
      <xdr:nvSpPr>
        <xdr:cNvPr id="144" name="債務償還比率平均値テキスト"/>
        <xdr:cNvSpPr txBox="1"/>
      </xdr:nvSpPr>
      <xdr:spPr>
        <a:xfrm>
          <a:off x="14846300" y="5743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21505</xdr:rowOff>
    </xdr:from>
    <xdr:to>
      <xdr:col>76</xdr:col>
      <xdr:colOff>73025</xdr:colOff>
      <xdr:row>29</xdr:row>
      <xdr:rowOff>123105</xdr:rowOff>
    </xdr:to>
    <xdr:sp macro="" textlink="">
      <xdr:nvSpPr>
        <xdr:cNvPr id="145" name="フローチャート: 判断 144"/>
        <xdr:cNvSpPr/>
      </xdr:nvSpPr>
      <xdr:spPr>
        <a:xfrm>
          <a:off x="14744700" y="57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8982</xdr:rowOff>
    </xdr:from>
    <xdr:to>
      <xdr:col>72</xdr:col>
      <xdr:colOff>123825</xdr:colOff>
      <xdr:row>30</xdr:row>
      <xdr:rowOff>110582</xdr:rowOff>
    </xdr:to>
    <xdr:sp macro="" textlink="">
      <xdr:nvSpPr>
        <xdr:cNvPr id="146" name="フローチャート: 判断 145"/>
        <xdr:cNvSpPr/>
      </xdr:nvSpPr>
      <xdr:spPr>
        <a:xfrm>
          <a:off x="14033500" y="592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143009</xdr:rowOff>
    </xdr:from>
    <xdr:to>
      <xdr:col>68</xdr:col>
      <xdr:colOff>123825</xdr:colOff>
      <xdr:row>30</xdr:row>
      <xdr:rowOff>73159</xdr:rowOff>
    </xdr:to>
    <xdr:sp macro="" textlink="">
      <xdr:nvSpPr>
        <xdr:cNvPr id="147" name="フローチャート: 判断 146"/>
        <xdr:cNvSpPr/>
      </xdr:nvSpPr>
      <xdr:spPr>
        <a:xfrm>
          <a:off x="132715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70563</xdr:rowOff>
    </xdr:from>
    <xdr:to>
      <xdr:col>64</xdr:col>
      <xdr:colOff>123825</xdr:colOff>
      <xdr:row>30</xdr:row>
      <xdr:rowOff>713</xdr:rowOff>
    </xdr:to>
    <xdr:sp macro="" textlink="">
      <xdr:nvSpPr>
        <xdr:cNvPr id="148" name="フローチャート: 判断 147"/>
        <xdr:cNvSpPr/>
      </xdr:nvSpPr>
      <xdr:spPr>
        <a:xfrm>
          <a:off x="12509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60847</xdr:rowOff>
    </xdr:from>
    <xdr:to>
      <xdr:col>60</xdr:col>
      <xdr:colOff>123825</xdr:colOff>
      <xdr:row>29</xdr:row>
      <xdr:rowOff>162447</xdr:rowOff>
    </xdr:to>
    <xdr:sp macro="" textlink="">
      <xdr:nvSpPr>
        <xdr:cNvPr id="149" name="フローチャート: 判断 148"/>
        <xdr:cNvSpPr/>
      </xdr:nvSpPr>
      <xdr:spPr>
        <a:xfrm>
          <a:off x="11747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127109</xdr:rowOff>
    </xdr:from>
    <xdr:ext cx="469744" cy="259045"/>
    <xdr:sp macro="" textlink="">
      <xdr:nvSpPr>
        <xdr:cNvPr id="155" name="n_1aveValue債務償還比率"/>
        <xdr:cNvSpPr txBox="1"/>
      </xdr:nvSpPr>
      <xdr:spPr>
        <a:xfrm>
          <a:off x="13836727" y="569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89686</xdr:rowOff>
    </xdr:from>
    <xdr:ext cx="469744" cy="259045"/>
    <xdr:sp macro="" textlink="">
      <xdr:nvSpPr>
        <xdr:cNvPr id="156" name="n_2aveValue債務償還比率"/>
        <xdr:cNvSpPr txBox="1"/>
      </xdr:nvSpPr>
      <xdr:spPr>
        <a:xfrm>
          <a:off x="13087427" y="5661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17240</xdr:rowOff>
    </xdr:from>
    <xdr:ext cx="469744" cy="259045"/>
    <xdr:sp macro="" textlink="">
      <xdr:nvSpPr>
        <xdr:cNvPr id="157" name="n_3aveValue債務償還比率"/>
        <xdr:cNvSpPr txBox="1"/>
      </xdr:nvSpPr>
      <xdr:spPr>
        <a:xfrm>
          <a:off x="123254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7524</xdr:rowOff>
    </xdr:from>
    <xdr:ext cx="469744" cy="259045"/>
    <xdr:sp macro="" textlink="">
      <xdr:nvSpPr>
        <xdr:cNvPr id="158" name="n_4aveValue債務償還比率"/>
        <xdr:cNvSpPr txBox="1"/>
      </xdr:nvSpPr>
      <xdr:spPr>
        <a:xfrm>
          <a:off x="11563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55626</xdr:rowOff>
    </xdr:from>
    <xdr:to>
      <xdr:col>24</xdr:col>
      <xdr:colOff>62865</xdr:colOff>
      <xdr:row>41</xdr:row>
      <xdr:rowOff>57912</xdr:rowOff>
    </xdr:to>
    <xdr:cxnSp macro="">
      <xdr:nvCxnSpPr>
        <xdr:cNvPr id="55" name="直線コネクタ 54"/>
        <xdr:cNvCxnSpPr/>
      </xdr:nvCxnSpPr>
      <xdr:spPr>
        <a:xfrm flipV="1">
          <a:off x="4634865" y="5713476"/>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6"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2303</xdr:rowOff>
    </xdr:from>
    <xdr:ext cx="405111" cy="259045"/>
    <xdr:sp macro="" textlink="">
      <xdr:nvSpPr>
        <xdr:cNvPr id="58" name="【道路】&#10;有形固定資産減価償却率最大値テキスト"/>
        <xdr:cNvSpPr txBox="1"/>
      </xdr:nvSpPr>
      <xdr:spPr>
        <a:xfrm>
          <a:off x="4673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55626</xdr:rowOff>
    </xdr:from>
    <xdr:to>
      <xdr:col>24</xdr:col>
      <xdr:colOff>152400</xdr:colOff>
      <xdr:row>33</xdr:row>
      <xdr:rowOff>55626</xdr:rowOff>
    </xdr:to>
    <xdr:cxnSp macro="">
      <xdr:nvCxnSpPr>
        <xdr:cNvPr id="59" name="直線コネクタ 58"/>
        <xdr:cNvCxnSpPr/>
      </xdr:nvCxnSpPr>
      <xdr:spPr>
        <a:xfrm>
          <a:off x="4546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138701</xdr:rowOff>
    </xdr:from>
    <xdr:ext cx="405111" cy="259045"/>
    <xdr:sp macro="" textlink="">
      <xdr:nvSpPr>
        <xdr:cNvPr id="60" name="【道路】&#10;有形固定資産減価償却率平均値テキスト"/>
        <xdr:cNvSpPr txBox="1"/>
      </xdr:nvSpPr>
      <xdr:spPr>
        <a:xfrm>
          <a:off x="4673600" y="631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160274</xdr:rowOff>
    </xdr:from>
    <xdr:to>
      <xdr:col>24</xdr:col>
      <xdr:colOff>114300</xdr:colOff>
      <xdr:row>37</xdr:row>
      <xdr:rowOff>90424</xdr:rowOff>
    </xdr:to>
    <xdr:sp macro="" textlink="">
      <xdr:nvSpPr>
        <xdr:cNvPr id="61" name="フローチャート: 判断 60"/>
        <xdr:cNvSpPr/>
      </xdr:nvSpPr>
      <xdr:spPr>
        <a:xfrm>
          <a:off x="4584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125984</xdr:rowOff>
    </xdr:from>
    <xdr:to>
      <xdr:col>20</xdr:col>
      <xdr:colOff>38100</xdr:colOff>
      <xdr:row>37</xdr:row>
      <xdr:rowOff>56134</xdr:rowOff>
    </xdr:to>
    <xdr:sp macro="" textlink="">
      <xdr:nvSpPr>
        <xdr:cNvPr id="62" name="フローチャート: 判断 61"/>
        <xdr:cNvSpPr/>
      </xdr:nvSpPr>
      <xdr:spPr>
        <a:xfrm>
          <a:off x="3746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20828</xdr:rowOff>
    </xdr:from>
    <xdr:to>
      <xdr:col>24</xdr:col>
      <xdr:colOff>114300</xdr:colOff>
      <xdr:row>36</xdr:row>
      <xdr:rowOff>122428</xdr:rowOff>
    </xdr:to>
    <xdr:sp macro="" textlink="">
      <xdr:nvSpPr>
        <xdr:cNvPr id="71" name="楕円 70"/>
        <xdr:cNvSpPr/>
      </xdr:nvSpPr>
      <xdr:spPr>
        <a:xfrm>
          <a:off x="45847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43705</xdr:rowOff>
    </xdr:from>
    <xdr:ext cx="405111" cy="259045"/>
    <xdr:sp macro="" textlink="">
      <xdr:nvSpPr>
        <xdr:cNvPr id="72" name="【道路】&#10;有形固定資産減価償却率該当値テキスト"/>
        <xdr:cNvSpPr txBox="1"/>
      </xdr:nvSpPr>
      <xdr:spPr>
        <a:xfrm>
          <a:off x="4673600" y="604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82550</xdr:rowOff>
    </xdr:from>
    <xdr:to>
      <xdr:col>20</xdr:col>
      <xdr:colOff>38100</xdr:colOff>
      <xdr:row>36</xdr:row>
      <xdr:rowOff>12700</xdr:rowOff>
    </xdr:to>
    <xdr:sp macro="" textlink="">
      <xdr:nvSpPr>
        <xdr:cNvPr id="73" name="楕円 72"/>
        <xdr:cNvSpPr/>
      </xdr:nvSpPr>
      <xdr:spPr>
        <a:xfrm>
          <a:off x="3746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133350</xdr:rowOff>
    </xdr:from>
    <xdr:to>
      <xdr:col>24</xdr:col>
      <xdr:colOff>63500</xdr:colOff>
      <xdr:row>36</xdr:row>
      <xdr:rowOff>71628</xdr:rowOff>
    </xdr:to>
    <xdr:cxnSp macro="">
      <xdr:nvCxnSpPr>
        <xdr:cNvPr id="74" name="直線コネクタ 73"/>
        <xdr:cNvCxnSpPr/>
      </xdr:nvCxnSpPr>
      <xdr:spPr>
        <a:xfrm>
          <a:off x="3797300" y="613410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146558</xdr:rowOff>
    </xdr:from>
    <xdr:to>
      <xdr:col>15</xdr:col>
      <xdr:colOff>101600</xdr:colOff>
      <xdr:row>36</xdr:row>
      <xdr:rowOff>76708</xdr:rowOff>
    </xdr:to>
    <xdr:sp macro="" textlink="">
      <xdr:nvSpPr>
        <xdr:cNvPr id="75" name="楕円 74"/>
        <xdr:cNvSpPr/>
      </xdr:nvSpPr>
      <xdr:spPr>
        <a:xfrm>
          <a:off x="2857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133350</xdr:rowOff>
    </xdr:from>
    <xdr:to>
      <xdr:col>19</xdr:col>
      <xdr:colOff>177800</xdr:colOff>
      <xdr:row>36</xdr:row>
      <xdr:rowOff>25908</xdr:rowOff>
    </xdr:to>
    <xdr:cxnSp macro="">
      <xdr:nvCxnSpPr>
        <xdr:cNvPr id="76" name="直線コネクタ 75"/>
        <xdr:cNvCxnSpPr/>
      </xdr:nvCxnSpPr>
      <xdr:spPr>
        <a:xfrm flipV="1">
          <a:off x="2908300" y="61341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98552</xdr:rowOff>
    </xdr:from>
    <xdr:to>
      <xdr:col>10</xdr:col>
      <xdr:colOff>165100</xdr:colOff>
      <xdr:row>36</xdr:row>
      <xdr:rowOff>28702</xdr:rowOff>
    </xdr:to>
    <xdr:sp macro="" textlink="">
      <xdr:nvSpPr>
        <xdr:cNvPr id="77" name="楕円 76"/>
        <xdr:cNvSpPr/>
      </xdr:nvSpPr>
      <xdr:spPr>
        <a:xfrm>
          <a:off x="1968500" y="609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149352</xdr:rowOff>
    </xdr:from>
    <xdr:to>
      <xdr:col>15</xdr:col>
      <xdr:colOff>50800</xdr:colOff>
      <xdr:row>36</xdr:row>
      <xdr:rowOff>25908</xdr:rowOff>
    </xdr:to>
    <xdr:cxnSp macro="">
      <xdr:nvCxnSpPr>
        <xdr:cNvPr id="78" name="直線コネクタ 77"/>
        <xdr:cNvCxnSpPr/>
      </xdr:nvCxnSpPr>
      <xdr:spPr>
        <a:xfrm>
          <a:off x="2019300" y="61501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52832</xdr:rowOff>
    </xdr:from>
    <xdr:to>
      <xdr:col>6</xdr:col>
      <xdr:colOff>38100</xdr:colOff>
      <xdr:row>35</xdr:row>
      <xdr:rowOff>154432</xdr:rowOff>
    </xdr:to>
    <xdr:sp macro="" textlink="">
      <xdr:nvSpPr>
        <xdr:cNvPr id="79" name="楕円 78"/>
        <xdr:cNvSpPr/>
      </xdr:nvSpPr>
      <xdr:spPr>
        <a:xfrm>
          <a:off x="10795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103632</xdr:rowOff>
    </xdr:from>
    <xdr:to>
      <xdr:col>10</xdr:col>
      <xdr:colOff>114300</xdr:colOff>
      <xdr:row>35</xdr:row>
      <xdr:rowOff>149352</xdr:rowOff>
    </xdr:to>
    <xdr:cxnSp macro="">
      <xdr:nvCxnSpPr>
        <xdr:cNvPr id="80" name="直線コネクタ 79"/>
        <xdr:cNvCxnSpPr/>
      </xdr:nvCxnSpPr>
      <xdr:spPr>
        <a:xfrm>
          <a:off x="1130300" y="61043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47261</xdr:rowOff>
    </xdr:from>
    <xdr:ext cx="405111" cy="259045"/>
    <xdr:sp macro="" textlink="">
      <xdr:nvSpPr>
        <xdr:cNvPr id="81" name="n_1aveValue【道路】&#10;有形固定資産減価償却率"/>
        <xdr:cNvSpPr txBox="1"/>
      </xdr:nvSpPr>
      <xdr:spPr>
        <a:xfrm>
          <a:off x="3582044" y="639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24401</xdr:rowOff>
    </xdr:from>
    <xdr:ext cx="405111" cy="259045"/>
    <xdr:sp macro="" textlink="">
      <xdr:nvSpPr>
        <xdr:cNvPr id="82" name="n_2aveValue【道路】&#10;有形固定資産減価償却率"/>
        <xdr:cNvSpPr txBox="1"/>
      </xdr:nvSpPr>
      <xdr:spPr>
        <a:xfrm>
          <a:off x="27057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1541</xdr:rowOff>
    </xdr:from>
    <xdr:ext cx="405111" cy="259045"/>
    <xdr:sp macro="" textlink="">
      <xdr:nvSpPr>
        <xdr:cNvPr id="83" name="n_3aveValue【道路】&#10;有形固定資産減価償却率"/>
        <xdr:cNvSpPr txBox="1"/>
      </xdr:nvSpPr>
      <xdr:spPr>
        <a:xfrm>
          <a:off x="1816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147845</xdr:rowOff>
    </xdr:from>
    <xdr:ext cx="405111" cy="259045"/>
    <xdr:sp macro="" textlink="">
      <xdr:nvSpPr>
        <xdr:cNvPr id="84" name="n_4aveValue【道路】&#10;有形固定資産減価償却率"/>
        <xdr:cNvSpPr txBox="1"/>
      </xdr:nvSpPr>
      <xdr:spPr>
        <a:xfrm>
          <a:off x="927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29227</xdr:rowOff>
    </xdr:from>
    <xdr:ext cx="405111" cy="259045"/>
    <xdr:sp macro="" textlink="">
      <xdr:nvSpPr>
        <xdr:cNvPr id="85" name="n_1mainValue【道路】&#10;有形固定資産減価償却率"/>
        <xdr:cNvSpPr txBox="1"/>
      </xdr:nvSpPr>
      <xdr:spPr>
        <a:xfrm>
          <a:off x="35820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93235</xdr:rowOff>
    </xdr:from>
    <xdr:ext cx="405111" cy="259045"/>
    <xdr:sp macro="" textlink="">
      <xdr:nvSpPr>
        <xdr:cNvPr id="86" name="n_2mainValue【道路】&#10;有形固定資産減価償却率"/>
        <xdr:cNvSpPr txBox="1"/>
      </xdr:nvSpPr>
      <xdr:spPr>
        <a:xfrm>
          <a:off x="2705744" y="592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45229</xdr:rowOff>
    </xdr:from>
    <xdr:ext cx="405111" cy="259045"/>
    <xdr:sp macro="" textlink="">
      <xdr:nvSpPr>
        <xdr:cNvPr id="87" name="n_3mainValue【道路】&#10;有形固定資産減価償却率"/>
        <xdr:cNvSpPr txBox="1"/>
      </xdr:nvSpPr>
      <xdr:spPr>
        <a:xfrm>
          <a:off x="1816744" y="587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170959</xdr:rowOff>
    </xdr:from>
    <xdr:ext cx="405111" cy="259045"/>
    <xdr:sp macro="" textlink="">
      <xdr:nvSpPr>
        <xdr:cNvPr id="88" name="n_4mainValue【道路】&#10;有形固定資産減価償却率"/>
        <xdr:cNvSpPr txBox="1"/>
      </xdr:nvSpPr>
      <xdr:spPr>
        <a:xfrm>
          <a:off x="927744" y="582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104908</xdr:rowOff>
    </xdr:from>
    <xdr:to>
      <xdr:col>54</xdr:col>
      <xdr:colOff>189865</xdr:colOff>
      <xdr:row>41</xdr:row>
      <xdr:rowOff>149657</xdr:rowOff>
    </xdr:to>
    <xdr:cxnSp macro="">
      <xdr:nvCxnSpPr>
        <xdr:cNvPr id="112" name="直線コネクタ 111"/>
        <xdr:cNvCxnSpPr/>
      </xdr:nvCxnSpPr>
      <xdr:spPr>
        <a:xfrm flipV="1">
          <a:off x="10476865" y="5934208"/>
          <a:ext cx="0" cy="1244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153484</xdr:rowOff>
    </xdr:from>
    <xdr:ext cx="469744" cy="259045"/>
    <xdr:sp macro="" textlink="">
      <xdr:nvSpPr>
        <xdr:cNvPr id="113" name="【道路】&#10;一人当たり延長最小値テキスト"/>
        <xdr:cNvSpPr txBox="1"/>
      </xdr:nvSpPr>
      <xdr:spPr>
        <a:xfrm>
          <a:off x="10515600" y="7182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149657</xdr:rowOff>
    </xdr:from>
    <xdr:to>
      <xdr:col>55</xdr:col>
      <xdr:colOff>88900</xdr:colOff>
      <xdr:row>41</xdr:row>
      <xdr:rowOff>149657</xdr:rowOff>
    </xdr:to>
    <xdr:cxnSp macro="">
      <xdr:nvCxnSpPr>
        <xdr:cNvPr id="114" name="直線コネクタ 113"/>
        <xdr:cNvCxnSpPr/>
      </xdr:nvCxnSpPr>
      <xdr:spPr>
        <a:xfrm>
          <a:off x="10388600" y="717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51585</xdr:rowOff>
    </xdr:from>
    <xdr:ext cx="534377" cy="259045"/>
    <xdr:sp macro="" textlink="">
      <xdr:nvSpPr>
        <xdr:cNvPr id="115" name="【道路】&#10;一人当たり延長最大値テキスト"/>
        <xdr:cNvSpPr txBox="1"/>
      </xdr:nvSpPr>
      <xdr:spPr>
        <a:xfrm>
          <a:off x="10515600" y="570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104908</xdr:rowOff>
    </xdr:from>
    <xdr:to>
      <xdr:col>55</xdr:col>
      <xdr:colOff>88900</xdr:colOff>
      <xdr:row>34</xdr:row>
      <xdr:rowOff>104908</xdr:rowOff>
    </xdr:to>
    <xdr:cxnSp macro="">
      <xdr:nvCxnSpPr>
        <xdr:cNvPr id="116" name="直線コネクタ 115"/>
        <xdr:cNvCxnSpPr/>
      </xdr:nvCxnSpPr>
      <xdr:spPr>
        <a:xfrm>
          <a:off x="10388600" y="5934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94035</xdr:rowOff>
    </xdr:from>
    <xdr:ext cx="534377" cy="259045"/>
    <xdr:sp macro="" textlink="">
      <xdr:nvSpPr>
        <xdr:cNvPr id="117" name="【道路】&#10;一人当たり延長平均値テキスト"/>
        <xdr:cNvSpPr txBox="1"/>
      </xdr:nvSpPr>
      <xdr:spPr>
        <a:xfrm>
          <a:off x="10515600" y="6609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71158</xdr:rowOff>
    </xdr:from>
    <xdr:to>
      <xdr:col>55</xdr:col>
      <xdr:colOff>50800</xdr:colOff>
      <xdr:row>40</xdr:row>
      <xdr:rowOff>1308</xdr:rowOff>
    </xdr:to>
    <xdr:sp macro="" textlink="">
      <xdr:nvSpPr>
        <xdr:cNvPr id="118" name="フローチャート: 判断 117"/>
        <xdr:cNvSpPr/>
      </xdr:nvSpPr>
      <xdr:spPr>
        <a:xfrm>
          <a:off x="10426700" y="67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82379</xdr:rowOff>
    </xdr:from>
    <xdr:to>
      <xdr:col>50</xdr:col>
      <xdr:colOff>165100</xdr:colOff>
      <xdr:row>40</xdr:row>
      <xdr:rowOff>12529</xdr:rowOff>
    </xdr:to>
    <xdr:sp macro="" textlink="">
      <xdr:nvSpPr>
        <xdr:cNvPr id="119" name="フローチャート: 判断 118"/>
        <xdr:cNvSpPr/>
      </xdr:nvSpPr>
      <xdr:spPr>
        <a:xfrm>
          <a:off x="9588500" y="67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103200</xdr:rowOff>
    </xdr:from>
    <xdr:to>
      <xdr:col>46</xdr:col>
      <xdr:colOff>38100</xdr:colOff>
      <xdr:row>40</xdr:row>
      <xdr:rowOff>33350</xdr:rowOff>
    </xdr:to>
    <xdr:sp macro="" textlink="">
      <xdr:nvSpPr>
        <xdr:cNvPr id="120" name="フローチャート: 判断 119"/>
        <xdr:cNvSpPr/>
      </xdr:nvSpPr>
      <xdr:spPr>
        <a:xfrm>
          <a:off x="8699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123641</xdr:rowOff>
    </xdr:from>
    <xdr:to>
      <xdr:col>41</xdr:col>
      <xdr:colOff>101600</xdr:colOff>
      <xdr:row>40</xdr:row>
      <xdr:rowOff>53791</xdr:rowOff>
    </xdr:to>
    <xdr:sp macro="" textlink="">
      <xdr:nvSpPr>
        <xdr:cNvPr id="121" name="フローチャート: 判断 120"/>
        <xdr:cNvSpPr/>
      </xdr:nvSpPr>
      <xdr:spPr>
        <a:xfrm>
          <a:off x="7810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126022</xdr:rowOff>
    </xdr:from>
    <xdr:to>
      <xdr:col>36</xdr:col>
      <xdr:colOff>165100</xdr:colOff>
      <xdr:row>40</xdr:row>
      <xdr:rowOff>56172</xdr:rowOff>
    </xdr:to>
    <xdr:sp macro="" textlink="">
      <xdr:nvSpPr>
        <xdr:cNvPr id="122" name="フローチャート: 判断 121"/>
        <xdr:cNvSpPr/>
      </xdr:nvSpPr>
      <xdr:spPr>
        <a:xfrm>
          <a:off x="6921500" y="6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98857</xdr:rowOff>
    </xdr:from>
    <xdr:to>
      <xdr:col>55</xdr:col>
      <xdr:colOff>50800</xdr:colOff>
      <xdr:row>42</xdr:row>
      <xdr:rowOff>29007</xdr:rowOff>
    </xdr:to>
    <xdr:sp macro="" textlink="">
      <xdr:nvSpPr>
        <xdr:cNvPr id="128" name="楕円 127"/>
        <xdr:cNvSpPr/>
      </xdr:nvSpPr>
      <xdr:spPr>
        <a:xfrm>
          <a:off x="10426700" y="712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13784</xdr:rowOff>
    </xdr:from>
    <xdr:ext cx="469744" cy="259045"/>
    <xdr:sp macro="" textlink="">
      <xdr:nvSpPr>
        <xdr:cNvPr id="129" name="【道路】&#10;一人当たり延長該当値テキスト"/>
        <xdr:cNvSpPr txBox="1"/>
      </xdr:nvSpPr>
      <xdr:spPr>
        <a:xfrm>
          <a:off x="10515600" y="704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98057</xdr:rowOff>
    </xdr:from>
    <xdr:to>
      <xdr:col>50</xdr:col>
      <xdr:colOff>165100</xdr:colOff>
      <xdr:row>42</xdr:row>
      <xdr:rowOff>28207</xdr:rowOff>
    </xdr:to>
    <xdr:sp macro="" textlink="">
      <xdr:nvSpPr>
        <xdr:cNvPr id="130" name="楕円 129"/>
        <xdr:cNvSpPr/>
      </xdr:nvSpPr>
      <xdr:spPr>
        <a:xfrm>
          <a:off x="9588500" y="71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148857</xdr:rowOff>
    </xdr:from>
    <xdr:to>
      <xdr:col>55</xdr:col>
      <xdr:colOff>0</xdr:colOff>
      <xdr:row>41</xdr:row>
      <xdr:rowOff>149657</xdr:rowOff>
    </xdr:to>
    <xdr:cxnSp macro="">
      <xdr:nvCxnSpPr>
        <xdr:cNvPr id="131" name="直線コネクタ 130"/>
        <xdr:cNvCxnSpPr/>
      </xdr:nvCxnSpPr>
      <xdr:spPr>
        <a:xfrm>
          <a:off x="9639300" y="7178307"/>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99981</xdr:rowOff>
    </xdr:from>
    <xdr:to>
      <xdr:col>46</xdr:col>
      <xdr:colOff>38100</xdr:colOff>
      <xdr:row>42</xdr:row>
      <xdr:rowOff>30131</xdr:rowOff>
    </xdr:to>
    <xdr:sp macro="" textlink="">
      <xdr:nvSpPr>
        <xdr:cNvPr id="132" name="楕円 131"/>
        <xdr:cNvSpPr/>
      </xdr:nvSpPr>
      <xdr:spPr>
        <a:xfrm>
          <a:off x="8699500" y="71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148857</xdr:rowOff>
    </xdr:from>
    <xdr:to>
      <xdr:col>50</xdr:col>
      <xdr:colOff>114300</xdr:colOff>
      <xdr:row>41</xdr:row>
      <xdr:rowOff>150781</xdr:rowOff>
    </xdr:to>
    <xdr:cxnSp macro="">
      <xdr:nvCxnSpPr>
        <xdr:cNvPr id="133" name="直線コネクタ 132"/>
        <xdr:cNvCxnSpPr/>
      </xdr:nvCxnSpPr>
      <xdr:spPr>
        <a:xfrm flipV="1">
          <a:off x="8750300" y="7178307"/>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100647</xdr:rowOff>
    </xdr:from>
    <xdr:to>
      <xdr:col>41</xdr:col>
      <xdr:colOff>101600</xdr:colOff>
      <xdr:row>42</xdr:row>
      <xdr:rowOff>30797</xdr:rowOff>
    </xdr:to>
    <xdr:sp macro="" textlink="">
      <xdr:nvSpPr>
        <xdr:cNvPr id="134" name="楕円 133"/>
        <xdr:cNvSpPr/>
      </xdr:nvSpPr>
      <xdr:spPr>
        <a:xfrm>
          <a:off x="7810500" y="713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150781</xdr:rowOff>
    </xdr:from>
    <xdr:to>
      <xdr:col>45</xdr:col>
      <xdr:colOff>177800</xdr:colOff>
      <xdr:row>41</xdr:row>
      <xdr:rowOff>151447</xdr:rowOff>
    </xdr:to>
    <xdr:cxnSp macro="">
      <xdr:nvCxnSpPr>
        <xdr:cNvPr id="135" name="直線コネクタ 134"/>
        <xdr:cNvCxnSpPr/>
      </xdr:nvCxnSpPr>
      <xdr:spPr>
        <a:xfrm flipV="1">
          <a:off x="7861300" y="7180231"/>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100971</xdr:rowOff>
    </xdr:from>
    <xdr:to>
      <xdr:col>36</xdr:col>
      <xdr:colOff>165100</xdr:colOff>
      <xdr:row>42</xdr:row>
      <xdr:rowOff>31121</xdr:rowOff>
    </xdr:to>
    <xdr:sp macro="" textlink="">
      <xdr:nvSpPr>
        <xdr:cNvPr id="136" name="楕円 135"/>
        <xdr:cNvSpPr/>
      </xdr:nvSpPr>
      <xdr:spPr>
        <a:xfrm>
          <a:off x="6921500" y="713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151447</xdr:rowOff>
    </xdr:from>
    <xdr:to>
      <xdr:col>41</xdr:col>
      <xdr:colOff>50800</xdr:colOff>
      <xdr:row>41</xdr:row>
      <xdr:rowOff>151771</xdr:rowOff>
    </xdr:to>
    <xdr:cxnSp macro="">
      <xdr:nvCxnSpPr>
        <xdr:cNvPr id="137" name="直線コネクタ 136"/>
        <xdr:cNvCxnSpPr/>
      </xdr:nvCxnSpPr>
      <xdr:spPr>
        <a:xfrm flipV="1">
          <a:off x="6972300" y="7180897"/>
          <a:ext cx="8890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29056</xdr:rowOff>
    </xdr:from>
    <xdr:ext cx="534377" cy="259045"/>
    <xdr:sp macro="" textlink="">
      <xdr:nvSpPr>
        <xdr:cNvPr id="138" name="n_1aveValue【道路】&#10;一人当たり延長"/>
        <xdr:cNvSpPr txBox="1"/>
      </xdr:nvSpPr>
      <xdr:spPr>
        <a:xfrm>
          <a:off x="9359411" y="65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49877</xdr:rowOff>
    </xdr:from>
    <xdr:ext cx="534377" cy="259045"/>
    <xdr:sp macro="" textlink="">
      <xdr:nvSpPr>
        <xdr:cNvPr id="139" name="n_2aveValue【道路】&#10;一人当たり延長"/>
        <xdr:cNvSpPr txBox="1"/>
      </xdr:nvSpPr>
      <xdr:spPr>
        <a:xfrm>
          <a:off x="8483111" y="656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70318</xdr:rowOff>
    </xdr:from>
    <xdr:ext cx="534377" cy="259045"/>
    <xdr:sp macro="" textlink="">
      <xdr:nvSpPr>
        <xdr:cNvPr id="140" name="n_3aveValue【道路】&#10;一人当たり延長"/>
        <xdr:cNvSpPr txBox="1"/>
      </xdr:nvSpPr>
      <xdr:spPr>
        <a:xfrm>
          <a:off x="7594111" y="658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72699</xdr:rowOff>
    </xdr:from>
    <xdr:ext cx="534377" cy="259045"/>
    <xdr:sp macro="" textlink="">
      <xdr:nvSpPr>
        <xdr:cNvPr id="141" name="n_4aveValue【道路】&#10;一人当たり延長"/>
        <xdr:cNvSpPr txBox="1"/>
      </xdr:nvSpPr>
      <xdr:spPr>
        <a:xfrm>
          <a:off x="6705111" y="65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19334</xdr:rowOff>
    </xdr:from>
    <xdr:ext cx="469744" cy="259045"/>
    <xdr:sp macro="" textlink="">
      <xdr:nvSpPr>
        <xdr:cNvPr id="142" name="n_1mainValue【道路】&#10;一人当たり延長"/>
        <xdr:cNvSpPr txBox="1"/>
      </xdr:nvSpPr>
      <xdr:spPr>
        <a:xfrm>
          <a:off x="9391727" y="722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21258</xdr:rowOff>
    </xdr:from>
    <xdr:ext cx="469744" cy="259045"/>
    <xdr:sp macro="" textlink="">
      <xdr:nvSpPr>
        <xdr:cNvPr id="143" name="n_2mainValue【道路】&#10;一人当たり延長"/>
        <xdr:cNvSpPr txBox="1"/>
      </xdr:nvSpPr>
      <xdr:spPr>
        <a:xfrm>
          <a:off x="8515427" y="722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21924</xdr:rowOff>
    </xdr:from>
    <xdr:ext cx="469744" cy="259045"/>
    <xdr:sp macro="" textlink="">
      <xdr:nvSpPr>
        <xdr:cNvPr id="144" name="n_3mainValue【道路】&#10;一人当たり延長"/>
        <xdr:cNvSpPr txBox="1"/>
      </xdr:nvSpPr>
      <xdr:spPr>
        <a:xfrm>
          <a:off x="7626427" y="722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22248</xdr:rowOff>
    </xdr:from>
    <xdr:ext cx="469744" cy="259045"/>
    <xdr:sp macro="" textlink="">
      <xdr:nvSpPr>
        <xdr:cNvPr id="145" name="n_4mainValue【道路】&#10;一人当たり延長"/>
        <xdr:cNvSpPr txBox="1"/>
      </xdr:nvSpPr>
      <xdr:spPr>
        <a:xfrm>
          <a:off x="6737427" y="72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84909</xdr:rowOff>
    </xdr:from>
    <xdr:to>
      <xdr:col>24</xdr:col>
      <xdr:colOff>62865</xdr:colOff>
      <xdr:row>63</xdr:row>
      <xdr:rowOff>153488</xdr:rowOff>
    </xdr:to>
    <xdr:cxnSp macro="">
      <xdr:nvCxnSpPr>
        <xdr:cNvPr id="171" name="直線コネクタ 170"/>
        <xdr:cNvCxnSpPr/>
      </xdr:nvCxnSpPr>
      <xdr:spPr>
        <a:xfrm flipV="1">
          <a:off x="4634865" y="9514659"/>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157315</xdr:rowOff>
    </xdr:from>
    <xdr:ext cx="405111" cy="259045"/>
    <xdr:sp macro="" textlink="">
      <xdr:nvSpPr>
        <xdr:cNvPr id="172" name="【橋りょう・トンネル】&#10;有形固定資産減価償却率最小値テキスト"/>
        <xdr:cNvSpPr txBox="1"/>
      </xdr:nvSpPr>
      <xdr:spPr>
        <a:xfrm>
          <a:off x="4673600" y="1095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153488</xdr:rowOff>
    </xdr:from>
    <xdr:to>
      <xdr:col>24</xdr:col>
      <xdr:colOff>152400</xdr:colOff>
      <xdr:row>63</xdr:row>
      <xdr:rowOff>153488</xdr:rowOff>
    </xdr:to>
    <xdr:cxnSp macro="">
      <xdr:nvCxnSpPr>
        <xdr:cNvPr id="173" name="直線コネクタ 172"/>
        <xdr:cNvCxnSpPr/>
      </xdr:nvCxnSpPr>
      <xdr:spPr>
        <a:xfrm>
          <a:off x="4546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31586</xdr:rowOff>
    </xdr:from>
    <xdr:ext cx="340478" cy="259045"/>
    <xdr:sp macro="" textlink="">
      <xdr:nvSpPr>
        <xdr:cNvPr id="174" name="【橋りょう・トンネル】&#10;有形固定資産減価償却率最大値テキスト"/>
        <xdr:cNvSpPr txBox="1"/>
      </xdr:nvSpPr>
      <xdr:spPr>
        <a:xfrm>
          <a:off x="4673600" y="92898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84909</xdr:rowOff>
    </xdr:from>
    <xdr:to>
      <xdr:col>24</xdr:col>
      <xdr:colOff>152400</xdr:colOff>
      <xdr:row>55</xdr:row>
      <xdr:rowOff>84909</xdr:rowOff>
    </xdr:to>
    <xdr:cxnSp macro="">
      <xdr:nvCxnSpPr>
        <xdr:cNvPr id="175" name="直線コネクタ 174"/>
        <xdr:cNvCxnSpPr/>
      </xdr:nvCxnSpPr>
      <xdr:spPr>
        <a:xfrm>
          <a:off x="4546600" y="951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6" name="【橋りょう・トンネル】&#10;有形固定資産減価償却率平均値テキスト"/>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7" name="フローチャート: 判断 176"/>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9" name="フローチャート: 判断 178"/>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0" name="フローチャート: 判断 17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1" name="フローチャート: 判断 180"/>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136978</xdr:rowOff>
    </xdr:from>
    <xdr:to>
      <xdr:col>24</xdr:col>
      <xdr:colOff>114300</xdr:colOff>
      <xdr:row>59</xdr:row>
      <xdr:rowOff>67128</xdr:rowOff>
    </xdr:to>
    <xdr:sp macro="" textlink="">
      <xdr:nvSpPr>
        <xdr:cNvPr id="187" name="楕円 186"/>
        <xdr:cNvSpPr/>
      </xdr:nvSpPr>
      <xdr:spPr>
        <a:xfrm>
          <a:off x="458470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159855</xdr:rowOff>
    </xdr:from>
    <xdr:ext cx="405111" cy="259045"/>
    <xdr:sp macro="" textlink="">
      <xdr:nvSpPr>
        <xdr:cNvPr id="188" name="【橋りょう・トンネル】&#10;有形固定資産減価償却率該当値テキスト"/>
        <xdr:cNvSpPr txBox="1"/>
      </xdr:nvSpPr>
      <xdr:spPr>
        <a:xfrm>
          <a:off x="4673600" y="993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130447</xdr:rowOff>
    </xdr:from>
    <xdr:to>
      <xdr:col>20</xdr:col>
      <xdr:colOff>38100</xdr:colOff>
      <xdr:row>59</xdr:row>
      <xdr:rowOff>60597</xdr:rowOff>
    </xdr:to>
    <xdr:sp macro="" textlink="">
      <xdr:nvSpPr>
        <xdr:cNvPr id="189" name="楕円 188"/>
        <xdr:cNvSpPr/>
      </xdr:nvSpPr>
      <xdr:spPr>
        <a:xfrm>
          <a:off x="3746500" y="1007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xdr:rowOff>
    </xdr:from>
    <xdr:to>
      <xdr:col>24</xdr:col>
      <xdr:colOff>63500</xdr:colOff>
      <xdr:row>59</xdr:row>
      <xdr:rowOff>16328</xdr:rowOff>
    </xdr:to>
    <xdr:cxnSp macro="">
      <xdr:nvCxnSpPr>
        <xdr:cNvPr id="190" name="直線コネクタ 189"/>
        <xdr:cNvCxnSpPr/>
      </xdr:nvCxnSpPr>
      <xdr:spPr>
        <a:xfrm>
          <a:off x="3797300" y="1012534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127181</xdr:rowOff>
    </xdr:from>
    <xdr:to>
      <xdr:col>15</xdr:col>
      <xdr:colOff>101600</xdr:colOff>
      <xdr:row>59</xdr:row>
      <xdr:rowOff>57331</xdr:rowOff>
    </xdr:to>
    <xdr:sp macro="" textlink="">
      <xdr:nvSpPr>
        <xdr:cNvPr id="191" name="楕円 190"/>
        <xdr:cNvSpPr/>
      </xdr:nvSpPr>
      <xdr:spPr>
        <a:xfrm>
          <a:off x="2857500" y="100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6531</xdr:rowOff>
    </xdr:from>
    <xdr:to>
      <xdr:col>19</xdr:col>
      <xdr:colOff>177800</xdr:colOff>
      <xdr:row>59</xdr:row>
      <xdr:rowOff>9797</xdr:rowOff>
    </xdr:to>
    <xdr:cxnSp macro="">
      <xdr:nvCxnSpPr>
        <xdr:cNvPr id="192" name="直線コネクタ 191"/>
        <xdr:cNvCxnSpPr/>
      </xdr:nvCxnSpPr>
      <xdr:spPr>
        <a:xfrm>
          <a:off x="2908300" y="1012208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22678</xdr:rowOff>
    </xdr:from>
    <xdr:to>
      <xdr:col>10</xdr:col>
      <xdr:colOff>165100</xdr:colOff>
      <xdr:row>59</xdr:row>
      <xdr:rowOff>124278</xdr:rowOff>
    </xdr:to>
    <xdr:sp macro="" textlink="">
      <xdr:nvSpPr>
        <xdr:cNvPr id="193" name="楕円 192"/>
        <xdr:cNvSpPr/>
      </xdr:nvSpPr>
      <xdr:spPr>
        <a:xfrm>
          <a:off x="1968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6531</xdr:rowOff>
    </xdr:from>
    <xdr:to>
      <xdr:col>15</xdr:col>
      <xdr:colOff>50800</xdr:colOff>
      <xdr:row>59</xdr:row>
      <xdr:rowOff>73478</xdr:rowOff>
    </xdr:to>
    <xdr:cxnSp macro="">
      <xdr:nvCxnSpPr>
        <xdr:cNvPr id="194" name="直線コネクタ 193"/>
        <xdr:cNvCxnSpPr/>
      </xdr:nvCxnSpPr>
      <xdr:spPr>
        <a:xfrm flipV="1">
          <a:off x="2019300" y="10122081"/>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166370</xdr:rowOff>
    </xdr:from>
    <xdr:to>
      <xdr:col>6</xdr:col>
      <xdr:colOff>38100</xdr:colOff>
      <xdr:row>59</xdr:row>
      <xdr:rowOff>96520</xdr:rowOff>
    </xdr:to>
    <xdr:sp macro="" textlink="">
      <xdr:nvSpPr>
        <xdr:cNvPr id="195" name="楕円 194"/>
        <xdr:cNvSpPr/>
      </xdr:nvSpPr>
      <xdr:spPr>
        <a:xfrm>
          <a:off x="1079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45720</xdr:rowOff>
    </xdr:from>
    <xdr:to>
      <xdr:col>10</xdr:col>
      <xdr:colOff>114300</xdr:colOff>
      <xdr:row>59</xdr:row>
      <xdr:rowOff>73478</xdr:rowOff>
    </xdr:to>
    <xdr:cxnSp macro="">
      <xdr:nvCxnSpPr>
        <xdr:cNvPr id="196" name="直線コネクタ 195"/>
        <xdr:cNvCxnSpPr/>
      </xdr:nvCxnSpPr>
      <xdr:spPr>
        <a:xfrm>
          <a:off x="1130300" y="1016127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19067</xdr:rowOff>
    </xdr:from>
    <xdr:ext cx="405111" cy="259045"/>
    <xdr:sp macro="" textlink="">
      <xdr:nvSpPr>
        <xdr:cNvPr id="197" name="n_1aveValue【橋りょう・トンネル】&#10;有形固定資産減価償却率"/>
        <xdr:cNvSpPr txBox="1"/>
      </xdr:nvSpPr>
      <xdr:spPr>
        <a:xfrm>
          <a:off x="3582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8" name="n_2aveValue【橋りょう・トンネル】&#10;有形固定資産減価償却率"/>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9"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0" name="n_4aveValue【橋りょう・トンネル】&#10;有形固定資産減価償却率"/>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77124</xdr:rowOff>
    </xdr:from>
    <xdr:ext cx="405111" cy="259045"/>
    <xdr:sp macro="" textlink="">
      <xdr:nvSpPr>
        <xdr:cNvPr id="201" name="n_1mainValue【橋りょう・トンネル】&#10;有形固定資産減価償却率"/>
        <xdr:cNvSpPr txBox="1"/>
      </xdr:nvSpPr>
      <xdr:spPr>
        <a:xfrm>
          <a:off x="3582044" y="984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73858</xdr:rowOff>
    </xdr:from>
    <xdr:ext cx="405111" cy="259045"/>
    <xdr:sp macro="" textlink="">
      <xdr:nvSpPr>
        <xdr:cNvPr id="202" name="n_2mainValue【橋りょう・トンネル】&#10;有形固定資産減価償却率"/>
        <xdr:cNvSpPr txBox="1"/>
      </xdr:nvSpPr>
      <xdr:spPr>
        <a:xfrm>
          <a:off x="27057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140805</xdr:rowOff>
    </xdr:from>
    <xdr:ext cx="405111" cy="259045"/>
    <xdr:sp macro="" textlink="">
      <xdr:nvSpPr>
        <xdr:cNvPr id="203" name="n_3mainValue【橋りょう・トンネル】&#10;有形固定資産減価償却率"/>
        <xdr:cNvSpPr txBox="1"/>
      </xdr:nvSpPr>
      <xdr:spPr>
        <a:xfrm>
          <a:off x="1816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113047</xdr:rowOff>
    </xdr:from>
    <xdr:ext cx="405111" cy="259045"/>
    <xdr:sp macro="" textlink="">
      <xdr:nvSpPr>
        <xdr:cNvPr id="204" name="n_4mainValue【橋りょう・トンネル】&#10;有形固定資産減価償却率"/>
        <xdr:cNvSpPr txBox="1"/>
      </xdr:nvSpPr>
      <xdr:spPr>
        <a:xfrm>
          <a:off x="927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164726</xdr:rowOff>
    </xdr:from>
    <xdr:to>
      <xdr:col>54</xdr:col>
      <xdr:colOff>189865</xdr:colOff>
      <xdr:row>64</xdr:row>
      <xdr:rowOff>72974</xdr:rowOff>
    </xdr:to>
    <xdr:cxnSp macro="">
      <xdr:nvCxnSpPr>
        <xdr:cNvPr id="228" name="直線コネクタ 227"/>
        <xdr:cNvCxnSpPr/>
      </xdr:nvCxnSpPr>
      <xdr:spPr>
        <a:xfrm flipV="1">
          <a:off x="10476865" y="9423026"/>
          <a:ext cx="0" cy="162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76801</xdr:rowOff>
    </xdr:from>
    <xdr:ext cx="469744" cy="259045"/>
    <xdr:sp macro="" textlink="">
      <xdr:nvSpPr>
        <xdr:cNvPr id="229" name="【橋りょう・トンネル】&#10;一人当たり有形固定資産（償却資産）額最小値テキスト"/>
        <xdr:cNvSpPr txBox="1"/>
      </xdr:nvSpPr>
      <xdr:spPr>
        <a:xfrm>
          <a:off x="10515600" y="1104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72974</xdr:rowOff>
    </xdr:from>
    <xdr:to>
      <xdr:col>55</xdr:col>
      <xdr:colOff>88900</xdr:colOff>
      <xdr:row>64</xdr:row>
      <xdr:rowOff>72974</xdr:rowOff>
    </xdr:to>
    <xdr:cxnSp macro="">
      <xdr:nvCxnSpPr>
        <xdr:cNvPr id="230" name="直線コネクタ 229"/>
        <xdr:cNvCxnSpPr/>
      </xdr:nvCxnSpPr>
      <xdr:spPr>
        <a:xfrm>
          <a:off x="10388600" y="11045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111403</xdr:rowOff>
    </xdr:from>
    <xdr:ext cx="690189" cy="259045"/>
    <xdr:sp macro="" textlink="">
      <xdr:nvSpPr>
        <xdr:cNvPr id="231" name="【橋りょう・トンネル】&#10;一人当たり有形固定資産（償却資産）額最大値テキスト"/>
        <xdr:cNvSpPr txBox="1"/>
      </xdr:nvSpPr>
      <xdr:spPr>
        <a:xfrm>
          <a:off x="10515600" y="9198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1,280,294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164726</xdr:rowOff>
    </xdr:from>
    <xdr:to>
      <xdr:col>55</xdr:col>
      <xdr:colOff>88900</xdr:colOff>
      <xdr:row>54</xdr:row>
      <xdr:rowOff>164726</xdr:rowOff>
    </xdr:to>
    <xdr:cxnSp macro="">
      <xdr:nvCxnSpPr>
        <xdr:cNvPr id="232" name="直線コネクタ 231"/>
        <xdr:cNvCxnSpPr/>
      </xdr:nvCxnSpPr>
      <xdr:spPr>
        <a:xfrm>
          <a:off x="10388600" y="942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14080</xdr:rowOff>
    </xdr:from>
    <xdr:ext cx="599010" cy="259045"/>
    <xdr:sp macro="" textlink="">
      <xdr:nvSpPr>
        <xdr:cNvPr id="233" name="【橋りょう・トンネル】&#10;一人当たり有形固定資産（償却資産）額平均値テキスト"/>
        <xdr:cNvSpPr txBox="1"/>
      </xdr:nvSpPr>
      <xdr:spPr>
        <a:xfrm>
          <a:off x="10515600" y="10472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162653</xdr:rowOff>
    </xdr:from>
    <xdr:to>
      <xdr:col>55</xdr:col>
      <xdr:colOff>50800</xdr:colOff>
      <xdr:row>62</xdr:row>
      <xdr:rowOff>92803</xdr:rowOff>
    </xdr:to>
    <xdr:sp macro="" textlink="">
      <xdr:nvSpPr>
        <xdr:cNvPr id="234" name="フローチャート: 判断 233"/>
        <xdr:cNvSpPr/>
      </xdr:nvSpPr>
      <xdr:spPr>
        <a:xfrm>
          <a:off x="10426700" y="1062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170229</xdr:rowOff>
    </xdr:from>
    <xdr:to>
      <xdr:col>50</xdr:col>
      <xdr:colOff>165100</xdr:colOff>
      <xdr:row>62</xdr:row>
      <xdr:rowOff>100379</xdr:rowOff>
    </xdr:to>
    <xdr:sp macro="" textlink="">
      <xdr:nvSpPr>
        <xdr:cNvPr id="235" name="フローチャート: 判断 234"/>
        <xdr:cNvSpPr/>
      </xdr:nvSpPr>
      <xdr:spPr>
        <a:xfrm>
          <a:off x="9588500" y="1062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11830</xdr:rowOff>
    </xdr:from>
    <xdr:to>
      <xdr:col>46</xdr:col>
      <xdr:colOff>38100</xdr:colOff>
      <xdr:row>62</xdr:row>
      <xdr:rowOff>113430</xdr:rowOff>
    </xdr:to>
    <xdr:sp macro="" textlink="">
      <xdr:nvSpPr>
        <xdr:cNvPr id="236" name="フローチャート: 判断 235"/>
        <xdr:cNvSpPr/>
      </xdr:nvSpPr>
      <xdr:spPr>
        <a:xfrm>
          <a:off x="8699500" y="1064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17504</xdr:rowOff>
    </xdr:from>
    <xdr:to>
      <xdr:col>41</xdr:col>
      <xdr:colOff>101600</xdr:colOff>
      <xdr:row>62</xdr:row>
      <xdr:rowOff>119104</xdr:rowOff>
    </xdr:to>
    <xdr:sp macro="" textlink="">
      <xdr:nvSpPr>
        <xdr:cNvPr id="237" name="フローチャート: 判断 236"/>
        <xdr:cNvSpPr/>
      </xdr:nvSpPr>
      <xdr:spPr>
        <a:xfrm>
          <a:off x="7810500" y="1064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35584</xdr:rowOff>
    </xdr:from>
    <xdr:to>
      <xdr:col>36</xdr:col>
      <xdr:colOff>165100</xdr:colOff>
      <xdr:row>62</xdr:row>
      <xdr:rowOff>137184</xdr:rowOff>
    </xdr:to>
    <xdr:sp macro="" textlink="">
      <xdr:nvSpPr>
        <xdr:cNvPr id="238" name="フローチャート: 判断 237"/>
        <xdr:cNvSpPr/>
      </xdr:nvSpPr>
      <xdr:spPr>
        <a:xfrm>
          <a:off x="6921500" y="1066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30404</xdr:rowOff>
    </xdr:from>
    <xdr:to>
      <xdr:col>55</xdr:col>
      <xdr:colOff>50800</xdr:colOff>
      <xdr:row>63</xdr:row>
      <xdr:rowOff>132004</xdr:rowOff>
    </xdr:to>
    <xdr:sp macro="" textlink="">
      <xdr:nvSpPr>
        <xdr:cNvPr id="244" name="楕円 243"/>
        <xdr:cNvSpPr/>
      </xdr:nvSpPr>
      <xdr:spPr>
        <a:xfrm>
          <a:off x="10426700" y="1083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8831</xdr:rowOff>
    </xdr:from>
    <xdr:ext cx="599010" cy="259045"/>
    <xdr:sp macro="" textlink="">
      <xdr:nvSpPr>
        <xdr:cNvPr id="245" name="【橋りょう・トンネル】&#10;一人当たり有形固定資産（償却資産）額該当値テキスト"/>
        <xdr:cNvSpPr txBox="1"/>
      </xdr:nvSpPr>
      <xdr:spPr>
        <a:xfrm>
          <a:off x="10515600" y="1081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37306</xdr:rowOff>
    </xdr:from>
    <xdr:to>
      <xdr:col>50</xdr:col>
      <xdr:colOff>165100</xdr:colOff>
      <xdr:row>63</xdr:row>
      <xdr:rowOff>138906</xdr:rowOff>
    </xdr:to>
    <xdr:sp macro="" textlink="">
      <xdr:nvSpPr>
        <xdr:cNvPr id="246" name="楕円 245"/>
        <xdr:cNvSpPr/>
      </xdr:nvSpPr>
      <xdr:spPr>
        <a:xfrm>
          <a:off x="9588500" y="1083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81204</xdr:rowOff>
    </xdr:from>
    <xdr:to>
      <xdr:col>55</xdr:col>
      <xdr:colOff>0</xdr:colOff>
      <xdr:row>63</xdr:row>
      <xdr:rowOff>88106</xdr:rowOff>
    </xdr:to>
    <xdr:cxnSp macro="">
      <xdr:nvCxnSpPr>
        <xdr:cNvPr id="247" name="直線コネクタ 246"/>
        <xdr:cNvCxnSpPr/>
      </xdr:nvCxnSpPr>
      <xdr:spPr>
        <a:xfrm flipV="1">
          <a:off x="9639300" y="10882554"/>
          <a:ext cx="838200" cy="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44190</xdr:rowOff>
    </xdr:from>
    <xdr:to>
      <xdr:col>46</xdr:col>
      <xdr:colOff>38100</xdr:colOff>
      <xdr:row>63</xdr:row>
      <xdr:rowOff>145790</xdr:rowOff>
    </xdr:to>
    <xdr:sp macro="" textlink="">
      <xdr:nvSpPr>
        <xdr:cNvPr id="248" name="楕円 247"/>
        <xdr:cNvSpPr/>
      </xdr:nvSpPr>
      <xdr:spPr>
        <a:xfrm>
          <a:off x="8699500" y="108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88106</xdr:rowOff>
    </xdr:from>
    <xdr:to>
      <xdr:col>50</xdr:col>
      <xdr:colOff>114300</xdr:colOff>
      <xdr:row>63</xdr:row>
      <xdr:rowOff>94990</xdr:rowOff>
    </xdr:to>
    <xdr:cxnSp macro="">
      <xdr:nvCxnSpPr>
        <xdr:cNvPr id="249" name="直線コネクタ 248"/>
        <xdr:cNvCxnSpPr/>
      </xdr:nvCxnSpPr>
      <xdr:spPr>
        <a:xfrm flipV="1">
          <a:off x="8750300" y="10889456"/>
          <a:ext cx="889000" cy="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65300</xdr:rowOff>
    </xdr:from>
    <xdr:to>
      <xdr:col>41</xdr:col>
      <xdr:colOff>101600</xdr:colOff>
      <xdr:row>63</xdr:row>
      <xdr:rowOff>166900</xdr:rowOff>
    </xdr:to>
    <xdr:sp macro="" textlink="">
      <xdr:nvSpPr>
        <xdr:cNvPr id="250" name="楕円 249"/>
        <xdr:cNvSpPr/>
      </xdr:nvSpPr>
      <xdr:spPr>
        <a:xfrm>
          <a:off x="7810500" y="10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94990</xdr:rowOff>
    </xdr:from>
    <xdr:to>
      <xdr:col>45</xdr:col>
      <xdr:colOff>177800</xdr:colOff>
      <xdr:row>63</xdr:row>
      <xdr:rowOff>116100</xdr:rowOff>
    </xdr:to>
    <xdr:cxnSp macro="">
      <xdr:nvCxnSpPr>
        <xdr:cNvPr id="251" name="直線コネクタ 250"/>
        <xdr:cNvCxnSpPr/>
      </xdr:nvCxnSpPr>
      <xdr:spPr>
        <a:xfrm flipV="1">
          <a:off x="7861300" y="10896340"/>
          <a:ext cx="889000" cy="2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66002</xdr:rowOff>
    </xdr:from>
    <xdr:to>
      <xdr:col>36</xdr:col>
      <xdr:colOff>165100</xdr:colOff>
      <xdr:row>63</xdr:row>
      <xdr:rowOff>167602</xdr:rowOff>
    </xdr:to>
    <xdr:sp macro="" textlink="">
      <xdr:nvSpPr>
        <xdr:cNvPr id="252" name="楕円 251"/>
        <xdr:cNvSpPr/>
      </xdr:nvSpPr>
      <xdr:spPr>
        <a:xfrm>
          <a:off x="6921500" y="1086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116100</xdr:rowOff>
    </xdr:from>
    <xdr:to>
      <xdr:col>41</xdr:col>
      <xdr:colOff>50800</xdr:colOff>
      <xdr:row>63</xdr:row>
      <xdr:rowOff>116802</xdr:rowOff>
    </xdr:to>
    <xdr:cxnSp macro="">
      <xdr:nvCxnSpPr>
        <xdr:cNvPr id="253" name="直線コネクタ 252"/>
        <xdr:cNvCxnSpPr/>
      </xdr:nvCxnSpPr>
      <xdr:spPr>
        <a:xfrm flipV="1">
          <a:off x="6972300" y="10917450"/>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116906</xdr:rowOff>
    </xdr:from>
    <xdr:ext cx="599010" cy="259045"/>
    <xdr:sp macro="" textlink="">
      <xdr:nvSpPr>
        <xdr:cNvPr id="254" name="n_1aveValue【橋りょう・トンネル】&#10;一人当たり有形固定資産（償却資産）額"/>
        <xdr:cNvSpPr txBox="1"/>
      </xdr:nvSpPr>
      <xdr:spPr>
        <a:xfrm>
          <a:off x="9327095" y="10403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129957</xdr:rowOff>
    </xdr:from>
    <xdr:ext cx="599010" cy="259045"/>
    <xdr:sp macro="" textlink="">
      <xdr:nvSpPr>
        <xdr:cNvPr id="255" name="n_2aveValue【橋りょう・トンネル】&#10;一人当たり有形固定資産（償却資産）額"/>
        <xdr:cNvSpPr txBox="1"/>
      </xdr:nvSpPr>
      <xdr:spPr>
        <a:xfrm>
          <a:off x="8450795" y="1041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135631</xdr:rowOff>
    </xdr:from>
    <xdr:ext cx="599010" cy="259045"/>
    <xdr:sp macro="" textlink="">
      <xdr:nvSpPr>
        <xdr:cNvPr id="256" name="n_3aveValue【橋りょう・トンネル】&#10;一人当たり有形固定資産（償却資産）額"/>
        <xdr:cNvSpPr txBox="1"/>
      </xdr:nvSpPr>
      <xdr:spPr>
        <a:xfrm>
          <a:off x="7561795" y="1042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153711</xdr:rowOff>
    </xdr:from>
    <xdr:ext cx="599010" cy="259045"/>
    <xdr:sp macro="" textlink="">
      <xdr:nvSpPr>
        <xdr:cNvPr id="257" name="n_4aveValue【橋りょう・トンネル】&#10;一人当たり有形固定資産（償却資産）額"/>
        <xdr:cNvSpPr txBox="1"/>
      </xdr:nvSpPr>
      <xdr:spPr>
        <a:xfrm>
          <a:off x="6672795" y="1044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130033</xdr:rowOff>
    </xdr:from>
    <xdr:ext cx="599010" cy="259045"/>
    <xdr:sp macro="" textlink="">
      <xdr:nvSpPr>
        <xdr:cNvPr id="258" name="n_1mainValue【橋りょう・トンネル】&#10;一人当たり有形固定資産（償却資産）額"/>
        <xdr:cNvSpPr txBox="1"/>
      </xdr:nvSpPr>
      <xdr:spPr>
        <a:xfrm>
          <a:off x="9327095" y="1093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136917</xdr:rowOff>
    </xdr:from>
    <xdr:ext cx="599010" cy="259045"/>
    <xdr:sp macro="" textlink="">
      <xdr:nvSpPr>
        <xdr:cNvPr id="259" name="n_2mainValue【橋りょう・トンネル】&#10;一人当たり有形固定資産（償却資産）額"/>
        <xdr:cNvSpPr txBox="1"/>
      </xdr:nvSpPr>
      <xdr:spPr>
        <a:xfrm>
          <a:off x="8450795" y="10938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158027</xdr:rowOff>
    </xdr:from>
    <xdr:ext cx="599010" cy="259045"/>
    <xdr:sp macro="" textlink="">
      <xdr:nvSpPr>
        <xdr:cNvPr id="260" name="n_3mainValue【橋りょう・トンネル】&#10;一人当たり有形固定資産（償却資産）額"/>
        <xdr:cNvSpPr txBox="1"/>
      </xdr:nvSpPr>
      <xdr:spPr>
        <a:xfrm>
          <a:off x="7561795" y="1095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158729</xdr:rowOff>
    </xdr:from>
    <xdr:ext cx="599010" cy="259045"/>
    <xdr:sp macro="" textlink="">
      <xdr:nvSpPr>
        <xdr:cNvPr id="261" name="n_4mainValue【橋りょう・トンネル】&#10;一人当たり有形固定資産（償却資産）額"/>
        <xdr:cNvSpPr txBox="1"/>
      </xdr:nvSpPr>
      <xdr:spPr>
        <a:xfrm>
          <a:off x="6672795" y="1096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114300</xdr:rowOff>
    </xdr:to>
    <xdr:cxnSp macro="">
      <xdr:nvCxnSpPr>
        <xdr:cNvPr id="286" name="直線コネクタ 285"/>
        <xdr:cNvCxnSpPr/>
      </xdr:nvCxnSpPr>
      <xdr:spPr>
        <a:xfrm flipV="1">
          <a:off x="4634865" y="133350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05111" cy="259045"/>
    <xdr:sp macro="" textlink="">
      <xdr:nvSpPr>
        <xdr:cNvPr id="289" name="【公営住宅】&#10;有形固定資産減価償却率最大値テキスト"/>
        <xdr:cNvSpPr txBox="1"/>
      </xdr:nvSpPr>
      <xdr:spPr>
        <a:xfrm>
          <a:off x="4673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90" name="直線コネクタ 289"/>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40022</xdr:rowOff>
    </xdr:from>
    <xdr:ext cx="405111" cy="259045"/>
    <xdr:sp macro="" textlink="">
      <xdr:nvSpPr>
        <xdr:cNvPr id="291" name="【公営住宅】&#10;有形固定資産減価償却率平均値テキスト"/>
        <xdr:cNvSpPr txBox="1"/>
      </xdr:nvSpPr>
      <xdr:spPr>
        <a:xfrm>
          <a:off x="4673600" y="1409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293" name="フローチャート: 判断 292"/>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4" name="フローチャート: 判断 293"/>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34925</xdr:rowOff>
    </xdr:from>
    <xdr:to>
      <xdr:col>10</xdr:col>
      <xdr:colOff>165100</xdr:colOff>
      <xdr:row>82</xdr:row>
      <xdr:rowOff>136525</xdr:rowOff>
    </xdr:to>
    <xdr:sp macro="" textlink="">
      <xdr:nvSpPr>
        <xdr:cNvPr id="295" name="フローチャート: 判断 294"/>
        <xdr:cNvSpPr/>
      </xdr:nvSpPr>
      <xdr:spPr>
        <a:xfrm>
          <a:off x="1968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48261</xdr:rowOff>
    </xdr:from>
    <xdr:to>
      <xdr:col>6</xdr:col>
      <xdr:colOff>38100</xdr:colOff>
      <xdr:row>82</xdr:row>
      <xdr:rowOff>149861</xdr:rowOff>
    </xdr:to>
    <xdr:sp macro="" textlink="">
      <xdr:nvSpPr>
        <xdr:cNvPr id="296" name="フローチャート: 判断 295"/>
        <xdr:cNvSpPr/>
      </xdr:nvSpPr>
      <xdr:spPr>
        <a:xfrm>
          <a:off x="1079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31114</xdr:rowOff>
    </xdr:from>
    <xdr:to>
      <xdr:col>24</xdr:col>
      <xdr:colOff>114300</xdr:colOff>
      <xdr:row>80</xdr:row>
      <xdr:rowOff>132714</xdr:rowOff>
    </xdr:to>
    <xdr:sp macro="" textlink="">
      <xdr:nvSpPr>
        <xdr:cNvPr id="302" name="楕円 301"/>
        <xdr:cNvSpPr/>
      </xdr:nvSpPr>
      <xdr:spPr>
        <a:xfrm>
          <a:off x="4584700" y="1374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53991</xdr:rowOff>
    </xdr:from>
    <xdr:ext cx="405111" cy="259045"/>
    <xdr:sp macro="" textlink="">
      <xdr:nvSpPr>
        <xdr:cNvPr id="303" name="【公営住宅】&#10;有形固定資産減価償却率該当値テキスト"/>
        <xdr:cNvSpPr txBox="1"/>
      </xdr:nvSpPr>
      <xdr:spPr>
        <a:xfrm>
          <a:off x="4673600"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46355</xdr:rowOff>
    </xdr:from>
    <xdr:to>
      <xdr:col>20</xdr:col>
      <xdr:colOff>38100</xdr:colOff>
      <xdr:row>80</xdr:row>
      <xdr:rowOff>147955</xdr:rowOff>
    </xdr:to>
    <xdr:sp macro="" textlink="">
      <xdr:nvSpPr>
        <xdr:cNvPr id="304" name="楕円 303"/>
        <xdr:cNvSpPr/>
      </xdr:nvSpPr>
      <xdr:spPr>
        <a:xfrm>
          <a:off x="3746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81914</xdr:rowOff>
    </xdr:from>
    <xdr:to>
      <xdr:col>24</xdr:col>
      <xdr:colOff>63500</xdr:colOff>
      <xdr:row>80</xdr:row>
      <xdr:rowOff>97155</xdr:rowOff>
    </xdr:to>
    <xdr:cxnSp macro="">
      <xdr:nvCxnSpPr>
        <xdr:cNvPr id="305" name="直線コネクタ 304"/>
        <xdr:cNvCxnSpPr/>
      </xdr:nvCxnSpPr>
      <xdr:spPr>
        <a:xfrm flipV="1">
          <a:off x="3797300" y="13797914"/>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164464</xdr:rowOff>
    </xdr:from>
    <xdr:to>
      <xdr:col>15</xdr:col>
      <xdr:colOff>101600</xdr:colOff>
      <xdr:row>80</xdr:row>
      <xdr:rowOff>94614</xdr:rowOff>
    </xdr:to>
    <xdr:sp macro="" textlink="">
      <xdr:nvSpPr>
        <xdr:cNvPr id="306" name="楕円 305"/>
        <xdr:cNvSpPr/>
      </xdr:nvSpPr>
      <xdr:spPr>
        <a:xfrm>
          <a:off x="2857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43814</xdr:rowOff>
    </xdr:from>
    <xdr:to>
      <xdr:col>19</xdr:col>
      <xdr:colOff>177800</xdr:colOff>
      <xdr:row>80</xdr:row>
      <xdr:rowOff>97155</xdr:rowOff>
    </xdr:to>
    <xdr:cxnSp macro="">
      <xdr:nvCxnSpPr>
        <xdr:cNvPr id="307" name="直線コネクタ 306"/>
        <xdr:cNvCxnSpPr/>
      </xdr:nvCxnSpPr>
      <xdr:spPr>
        <a:xfrm>
          <a:off x="2908300" y="137598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08" name="楕円 307"/>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43814</xdr:rowOff>
    </xdr:to>
    <xdr:cxnSp macro="">
      <xdr:nvCxnSpPr>
        <xdr:cNvPr id="309" name="直線コネクタ 308"/>
        <xdr:cNvCxnSpPr/>
      </xdr:nvCxnSpPr>
      <xdr:spPr>
        <a:xfrm>
          <a:off x="2019300" y="137274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82550</xdr:rowOff>
    </xdr:from>
    <xdr:to>
      <xdr:col>6</xdr:col>
      <xdr:colOff>38100</xdr:colOff>
      <xdr:row>80</xdr:row>
      <xdr:rowOff>12700</xdr:rowOff>
    </xdr:to>
    <xdr:sp macro="" textlink="">
      <xdr:nvSpPr>
        <xdr:cNvPr id="310" name="楕円 309"/>
        <xdr:cNvSpPr/>
      </xdr:nvSpPr>
      <xdr:spPr>
        <a:xfrm>
          <a:off x="1079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133350</xdr:rowOff>
    </xdr:from>
    <xdr:to>
      <xdr:col>10</xdr:col>
      <xdr:colOff>114300</xdr:colOff>
      <xdr:row>80</xdr:row>
      <xdr:rowOff>11430</xdr:rowOff>
    </xdr:to>
    <xdr:cxnSp macro="">
      <xdr:nvCxnSpPr>
        <xdr:cNvPr id="311" name="直線コネクタ 310"/>
        <xdr:cNvCxnSpPr/>
      </xdr:nvCxnSpPr>
      <xdr:spPr>
        <a:xfrm>
          <a:off x="1130300" y="13677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2" name="n_1aveValue【公営住宅】&#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3" name="n_2aveValue【公営住宅】&#10;有形固定資産減価償却率"/>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127652</xdr:rowOff>
    </xdr:from>
    <xdr:ext cx="405111" cy="259045"/>
    <xdr:sp macro="" textlink="">
      <xdr:nvSpPr>
        <xdr:cNvPr id="314" name="n_3aveValue【公営住宅】&#10;有形固定資産減価償却率"/>
        <xdr:cNvSpPr txBox="1"/>
      </xdr:nvSpPr>
      <xdr:spPr>
        <a:xfrm>
          <a:off x="1816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140988</xdr:rowOff>
    </xdr:from>
    <xdr:ext cx="405111" cy="259045"/>
    <xdr:sp macro="" textlink="">
      <xdr:nvSpPr>
        <xdr:cNvPr id="315" name="n_4aveValue【公営住宅】&#10;有形固定資産減価償却率"/>
        <xdr:cNvSpPr txBox="1"/>
      </xdr:nvSpPr>
      <xdr:spPr>
        <a:xfrm>
          <a:off x="927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164482</xdr:rowOff>
    </xdr:from>
    <xdr:ext cx="405111" cy="259045"/>
    <xdr:sp macro="" textlink="">
      <xdr:nvSpPr>
        <xdr:cNvPr id="316" name="n_1mainValue【公営住宅】&#10;有形固定資産減価償却率"/>
        <xdr:cNvSpPr txBox="1"/>
      </xdr:nvSpPr>
      <xdr:spPr>
        <a:xfrm>
          <a:off x="35820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111141</xdr:rowOff>
    </xdr:from>
    <xdr:ext cx="405111" cy="259045"/>
    <xdr:sp macro="" textlink="">
      <xdr:nvSpPr>
        <xdr:cNvPr id="317" name="n_2mainValue【公営住宅】&#10;有形固定資産減価償却率"/>
        <xdr:cNvSpPr txBox="1"/>
      </xdr:nvSpPr>
      <xdr:spPr>
        <a:xfrm>
          <a:off x="2705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78757</xdr:rowOff>
    </xdr:from>
    <xdr:ext cx="405111" cy="259045"/>
    <xdr:sp macro="" textlink="">
      <xdr:nvSpPr>
        <xdr:cNvPr id="318" name="n_3mainValue【公営住宅】&#10;有形固定資産減価償却率"/>
        <xdr:cNvSpPr txBox="1"/>
      </xdr:nvSpPr>
      <xdr:spPr>
        <a:xfrm>
          <a:off x="1816744"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29227</xdr:rowOff>
    </xdr:from>
    <xdr:ext cx="405111" cy="259045"/>
    <xdr:sp macro="" textlink="">
      <xdr:nvSpPr>
        <xdr:cNvPr id="319" name="n_4mainValue【公営住宅】&#10;有形固定資産減価償却率"/>
        <xdr:cNvSpPr txBox="1"/>
      </xdr:nvSpPr>
      <xdr:spPr>
        <a:xfrm>
          <a:off x="927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139827</xdr:rowOff>
    </xdr:from>
    <xdr:to>
      <xdr:col>54</xdr:col>
      <xdr:colOff>189865</xdr:colOff>
      <xdr:row>86</xdr:row>
      <xdr:rowOff>103632</xdr:rowOff>
    </xdr:to>
    <xdr:cxnSp macro="">
      <xdr:nvCxnSpPr>
        <xdr:cNvPr id="343" name="直線コネクタ 342"/>
        <xdr:cNvCxnSpPr/>
      </xdr:nvCxnSpPr>
      <xdr:spPr>
        <a:xfrm flipV="1">
          <a:off x="10476865" y="13512927"/>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86504</xdr:rowOff>
    </xdr:from>
    <xdr:ext cx="469744" cy="259045"/>
    <xdr:sp macro="" textlink="">
      <xdr:nvSpPr>
        <xdr:cNvPr id="346" name="【公営住宅】&#10;一人当たり面積最大値テキスト"/>
        <xdr:cNvSpPr txBox="1"/>
      </xdr:nvSpPr>
      <xdr:spPr>
        <a:xfrm>
          <a:off x="10515600" y="1328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139827</xdr:rowOff>
    </xdr:from>
    <xdr:to>
      <xdr:col>55</xdr:col>
      <xdr:colOff>88900</xdr:colOff>
      <xdr:row>78</xdr:row>
      <xdr:rowOff>139827</xdr:rowOff>
    </xdr:to>
    <xdr:cxnSp macro="">
      <xdr:nvCxnSpPr>
        <xdr:cNvPr id="347" name="直線コネクタ 346"/>
        <xdr:cNvCxnSpPr/>
      </xdr:nvCxnSpPr>
      <xdr:spPr>
        <a:xfrm>
          <a:off x="10388600" y="1351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119651</xdr:rowOff>
    </xdr:from>
    <xdr:ext cx="469744" cy="259045"/>
    <xdr:sp macro="" textlink="">
      <xdr:nvSpPr>
        <xdr:cNvPr id="348" name="【公営住宅】&#10;一人当たり面積平均値テキスト"/>
        <xdr:cNvSpPr txBox="1"/>
      </xdr:nvSpPr>
      <xdr:spPr>
        <a:xfrm>
          <a:off x="10515600" y="14521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141224</xdr:rowOff>
    </xdr:from>
    <xdr:to>
      <xdr:col>55</xdr:col>
      <xdr:colOff>50800</xdr:colOff>
      <xdr:row>85</xdr:row>
      <xdr:rowOff>71374</xdr:rowOff>
    </xdr:to>
    <xdr:sp macro="" textlink="">
      <xdr:nvSpPr>
        <xdr:cNvPr id="349" name="フローチャート: 判断 348"/>
        <xdr:cNvSpPr/>
      </xdr:nvSpPr>
      <xdr:spPr>
        <a:xfrm>
          <a:off x="10426700" y="145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132462</xdr:rowOff>
    </xdr:from>
    <xdr:to>
      <xdr:col>50</xdr:col>
      <xdr:colOff>165100</xdr:colOff>
      <xdr:row>85</xdr:row>
      <xdr:rowOff>62612</xdr:rowOff>
    </xdr:to>
    <xdr:sp macro="" textlink="">
      <xdr:nvSpPr>
        <xdr:cNvPr id="350" name="フローチャート: 判断 349"/>
        <xdr:cNvSpPr/>
      </xdr:nvSpPr>
      <xdr:spPr>
        <a:xfrm>
          <a:off x="9588500" y="1453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125413</xdr:rowOff>
    </xdr:from>
    <xdr:to>
      <xdr:col>46</xdr:col>
      <xdr:colOff>38100</xdr:colOff>
      <xdr:row>85</xdr:row>
      <xdr:rowOff>55563</xdr:rowOff>
    </xdr:to>
    <xdr:sp macro="" textlink="">
      <xdr:nvSpPr>
        <xdr:cNvPr id="351" name="フローチャート: 判断 350"/>
        <xdr:cNvSpPr/>
      </xdr:nvSpPr>
      <xdr:spPr>
        <a:xfrm>
          <a:off x="8699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137224</xdr:rowOff>
    </xdr:from>
    <xdr:to>
      <xdr:col>41</xdr:col>
      <xdr:colOff>101600</xdr:colOff>
      <xdr:row>85</xdr:row>
      <xdr:rowOff>67374</xdr:rowOff>
    </xdr:to>
    <xdr:sp macro="" textlink="">
      <xdr:nvSpPr>
        <xdr:cNvPr id="352" name="フローチャート: 判断 351"/>
        <xdr:cNvSpPr/>
      </xdr:nvSpPr>
      <xdr:spPr>
        <a:xfrm>
          <a:off x="7810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169418</xdr:rowOff>
    </xdr:from>
    <xdr:to>
      <xdr:col>36</xdr:col>
      <xdr:colOff>165100</xdr:colOff>
      <xdr:row>85</xdr:row>
      <xdr:rowOff>99568</xdr:rowOff>
    </xdr:to>
    <xdr:sp macro="" textlink="">
      <xdr:nvSpPr>
        <xdr:cNvPr id="353" name="フローチャート: 判断 352"/>
        <xdr:cNvSpPr/>
      </xdr:nvSpPr>
      <xdr:spPr>
        <a:xfrm>
          <a:off x="6921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8255</xdr:rowOff>
    </xdr:from>
    <xdr:to>
      <xdr:col>55</xdr:col>
      <xdr:colOff>50800</xdr:colOff>
      <xdr:row>84</xdr:row>
      <xdr:rowOff>109855</xdr:rowOff>
    </xdr:to>
    <xdr:sp macro="" textlink="">
      <xdr:nvSpPr>
        <xdr:cNvPr id="359" name="楕円 358"/>
        <xdr:cNvSpPr/>
      </xdr:nvSpPr>
      <xdr:spPr>
        <a:xfrm>
          <a:off x="10426700" y="1441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31132</xdr:rowOff>
    </xdr:from>
    <xdr:ext cx="469744" cy="259045"/>
    <xdr:sp macro="" textlink="">
      <xdr:nvSpPr>
        <xdr:cNvPr id="360" name="【公営住宅】&#10;一人当たり面積該当値テキスト"/>
        <xdr:cNvSpPr txBox="1"/>
      </xdr:nvSpPr>
      <xdr:spPr>
        <a:xfrm>
          <a:off x="10515600"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27876</xdr:rowOff>
    </xdr:from>
    <xdr:to>
      <xdr:col>50</xdr:col>
      <xdr:colOff>165100</xdr:colOff>
      <xdr:row>84</xdr:row>
      <xdr:rowOff>129476</xdr:rowOff>
    </xdr:to>
    <xdr:sp macro="" textlink="">
      <xdr:nvSpPr>
        <xdr:cNvPr id="361" name="楕円 360"/>
        <xdr:cNvSpPr/>
      </xdr:nvSpPr>
      <xdr:spPr>
        <a:xfrm>
          <a:off x="9588500" y="1442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59055</xdr:rowOff>
    </xdr:from>
    <xdr:to>
      <xdr:col>55</xdr:col>
      <xdr:colOff>0</xdr:colOff>
      <xdr:row>84</xdr:row>
      <xdr:rowOff>78676</xdr:rowOff>
    </xdr:to>
    <xdr:cxnSp macro="">
      <xdr:nvCxnSpPr>
        <xdr:cNvPr id="362" name="直線コネクタ 361"/>
        <xdr:cNvCxnSpPr/>
      </xdr:nvCxnSpPr>
      <xdr:spPr>
        <a:xfrm flipV="1">
          <a:off x="9639300" y="14460855"/>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31114</xdr:rowOff>
    </xdr:from>
    <xdr:to>
      <xdr:col>46</xdr:col>
      <xdr:colOff>38100</xdr:colOff>
      <xdr:row>84</xdr:row>
      <xdr:rowOff>132714</xdr:rowOff>
    </xdr:to>
    <xdr:sp macro="" textlink="">
      <xdr:nvSpPr>
        <xdr:cNvPr id="363" name="楕円 362"/>
        <xdr:cNvSpPr/>
      </xdr:nvSpPr>
      <xdr:spPr>
        <a:xfrm>
          <a:off x="8699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78676</xdr:rowOff>
    </xdr:from>
    <xdr:to>
      <xdr:col>50</xdr:col>
      <xdr:colOff>114300</xdr:colOff>
      <xdr:row>84</xdr:row>
      <xdr:rowOff>81914</xdr:rowOff>
    </xdr:to>
    <xdr:cxnSp macro="">
      <xdr:nvCxnSpPr>
        <xdr:cNvPr id="364" name="直線コネクタ 363"/>
        <xdr:cNvCxnSpPr/>
      </xdr:nvCxnSpPr>
      <xdr:spPr>
        <a:xfrm flipV="1">
          <a:off x="8750300" y="1448047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35306</xdr:rowOff>
    </xdr:from>
    <xdr:to>
      <xdr:col>41</xdr:col>
      <xdr:colOff>101600</xdr:colOff>
      <xdr:row>84</xdr:row>
      <xdr:rowOff>136906</xdr:rowOff>
    </xdr:to>
    <xdr:sp macro="" textlink="">
      <xdr:nvSpPr>
        <xdr:cNvPr id="365" name="楕円 364"/>
        <xdr:cNvSpPr/>
      </xdr:nvSpPr>
      <xdr:spPr>
        <a:xfrm>
          <a:off x="7810500" y="1443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81914</xdr:rowOff>
    </xdr:from>
    <xdr:to>
      <xdr:col>45</xdr:col>
      <xdr:colOff>177800</xdr:colOff>
      <xdr:row>84</xdr:row>
      <xdr:rowOff>86106</xdr:rowOff>
    </xdr:to>
    <xdr:cxnSp macro="">
      <xdr:nvCxnSpPr>
        <xdr:cNvPr id="366" name="直線コネクタ 365"/>
        <xdr:cNvCxnSpPr/>
      </xdr:nvCxnSpPr>
      <xdr:spPr>
        <a:xfrm flipV="1">
          <a:off x="7861300" y="14483714"/>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124840</xdr:rowOff>
    </xdr:from>
    <xdr:to>
      <xdr:col>36</xdr:col>
      <xdr:colOff>165100</xdr:colOff>
      <xdr:row>85</xdr:row>
      <xdr:rowOff>54990</xdr:rowOff>
    </xdr:to>
    <xdr:sp macro="" textlink="">
      <xdr:nvSpPr>
        <xdr:cNvPr id="367" name="楕円 366"/>
        <xdr:cNvSpPr/>
      </xdr:nvSpPr>
      <xdr:spPr>
        <a:xfrm>
          <a:off x="6921500" y="1452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86106</xdr:rowOff>
    </xdr:from>
    <xdr:to>
      <xdr:col>41</xdr:col>
      <xdr:colOff>50800</xdr:colOff>
      <xdr:row>85</xdr:row>
      <xdr:rowOff>4190</xdr:rowOff>
    </xdr:to>
    <xdr:cxnSp macro="">
      <xdr:nvCxnSpPr>
        <xdr:cNvPr id="368" name="直線コネクタ 367"/>
        <xdr:cNvCxnSpPr/>
      </xdr:nvCxnSpPr>
      <xdr:spPr>
        <a:xfrm flipV="1">
          <a:off x="6972300" y="1448790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53739</xdr:rowOff>
    </xdr:from>
    <xdr:ext cx="469744" cy="259045"/>
    <xdr:sp macro="" textlink="">
      <xdr:nvSpPr>
        <xdr:cNvPr id="369" name="n_1aveValue【公営住宅】&#10;一人当たり面積"/>
        <xdr:cNvSpPr txBox="1"/>
      </xdr:nvSpPr>
      <xdr:spPr>
        <a:xfrm>
          <a:off x="9391727" y="14626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46690</xdr:rowOff>
    </xdr:from>
    <xdr:ext cx="469744" cy="259045"/>
    <xdr:sp macro="" textlink="">
      <xdr:nvSpPr>
        <xdr:cNvPr id="370" name="n_2aveValue【公営住宅】&#10;一人当たり面積"/>
        <xdr:cNvSpPr txBox="1"/>
      </xdr:nvSpPr>
      <xdr:spPr>
        <a:xfrm>
          <a:off x="85154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58501</xdr:rowOff>
    </xdr:from>
    <xdr:ext cx="469744" cy="259045"/>
    <xdr:sp macro="" textlink="">
      <xdr:nvSpPr>
        <xdr:cNvPr id="371" name="n_3aveValue【公営住宅】&#10;一人当たり面積"/>
        <xdr:cNvSpPr txBox="1"/>
      </xdr:nvSpPr>
      <xdr:spPr>
        <a:xfrm>
          <a:off x="7626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90695</xdr:rowOff>
    </xdr:from>
    <xdr:ext cx="469744" cy="259045"/>
    <xdr:sp macro="" textlink="">
      <xdr:nvSpPr>
        <xdr:cNvPr id="372" name="n_4aveValue【公営住宅】&#10;一人当たり面積"/>
        <xdr:cNvSpPr txBox="1"/>
      </xdr:nvSpPr>
      <xdr:spPr>
        <a:xfrm>
          <a:off x="6737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146003</xdr:rowOff>
    </xdr:from>
    <xdr:ext cx="469744" cy="259045"/>
    <xdr:sp macro="" textlink="">
      <xdr:nvSpPr>
        <xdr:cNvPr id="373" name="n_1mainValue【公営住宅】&#10;一人当たり面積"/>
        <xdr:cNvSpPr txBox="1"/>
      </xdr:nvSpPr>
      <xdr:spPr>
        <a:xfrm>
          <a:off x="9391727" y="1420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149241</xdr:rowOff>
    </xdr:from>
    <xdr:ext cx="469744" cy="259045"/>
    <xdr:sp macro="" textlink="">
      <xdr:nvSpPr>
        <xdr:cNvPr id="374" name="n_2mainValue【公営住宅】&#10;一人当たり面積"/>
        <xdr:cNvSpPr txBox="1"/>
      </xdr:nvSpPr>
      <xdr:spPr>
        <a:xfrm>
          <a:off x="8515427" y="1420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153433</xdr:rowOff>
    </xdr:from>
    <xdr:ext cx="469744" cy="259045"/>
    <xdr:sp macro="" textlink="">
      <xdr:nvSpPr>
        <xdr:cNvPr id="375" name="n_3mainValue【公営住宅】&#10;一人当たり面積"/>
        <xdr:cNvSpPr txBox="1"/>
      </xdr:nvSpPr>
      <xdr:spPr>
        <a:xfrm>
          <a:off x="7626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71517</xdr:rowOff>
    </xdr:from>
    <xdr:ext cx="469744" cy="259045"/>
    <xdr:sp macro="" textlink="">
      <xdr:nvSpPr>
        <xdr:cNvPr id="376" name="n_4mainValue【公営住宅】&#10;一人当たり面積"/>
        <xdr:cNvSpPr txBox="1"/>
      </xdr:nvSpPr>
      <xdr:spPr>
        <a:xfrm>
          <a:off x="6737427" y="1430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9" name="テキスト ボックス 3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7" name="テキスト ボックス 39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9" name="テキスト ボックス 398"/>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154305</xdr:rowOff>
    </xdr:from>
    <xdr:to>
      <xdr:col>24</xdr:col>
      <xdr:colOff>62865</xdr:colOff>
      <xdr:row>107</xdr:row>
      <xdr:rowOff>85725</xdr:rowOff>
    </xdr:to>
    <xdr:cxnSp macro="">
      <xdr:nvCxnSpPr>
        <xdr:cNvPr id="401" name="直線コネクタ 400"/>
        <xdr:cNvCxnSpPr/>
      </xdr:nvCxnSpPr>
      <xdr:spPr>
        <a:xfrm flipV="1">
          <a:off x="4634865" y="17299305"/>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89552</xdr:rowOff>
    </xdr:from>
    <xdr:ext cx="405111" cy="259045"/>
    <xdr:sp macro="" textlink="">
      <xdr:nvSpPr>
        <xdr:cNvPr id="402" name="【港湾・漁港】&#10;有形固定資産減価償却率最小値テキスト"/>
        <xdr:cNvSpPr txBox="1"/>
      </xdr:nvSpPr>
      <xdr:spPr>
        <a:xfrm>
          <a:off x="4673600" y="184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85725</xdr:rowOff>
    </xdr:from>
    <xdr:to>
      <xdr:col>24</xdr:col>
      <xdr:colOff>152400</xdr:colOff>
      <xdr:row>107</xdr:row>
      <xdr:rowOff>85725</xdr:rowOff>
    </xdr:to>
    <xdr:cxnSp macro="">
      <xdr:nvCxnSpPr>
        <xdr:cNvPr id="403" name="直線コネクタ 402"/>
        <xdr:cNvCxnSpPr/>
      </xdr:nvCxnSpPr>
      <xdr:spPr>
        <a:xfrm>
          <a:off x="4546600" y="184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100982</xdr:rowOff>
    </xdr:from>
    <xdr:ext cx="405111" cy="259045"/>
    <xdr:sp macro="" textlink="">
      <xdr:nvSpPr>
        <xdr:cNvPr id="404" name="【港湾・漁港】&#10;有形固定資産減価償却率最大値テキスト"/>
        <xdr:cNvSpPr txBox="1"/>
      </xdr:nvSpPr>
      <xdr:spPr>
        <a:xfrm>
          <a:off x="4673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154305</xdr:rowOff>
    </xdr:from>
    <xdr:to>
      <xdr:col>24</xdr:col>
      <xdr:colOff>152400</xdr:colOff>
      <xdr:row>100</xdr:row>
      <xdr:rowOff>154305</xdr:rowOff>
    </xdr:to>
    <xdr:cxnSp macro="">
      <xdr:nvCxnSpPr>
        <xdr:cNvPr id="405" name="直線コネクタ 404"/>
        <xdr:cNvCxnSpPr/>
      </xdr:nvCxnSpPr>
      <xdr:spPr>
        <a:xfrm>
          <a:off x="4546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30497</xdr:rowOff>
    </xdr:from>
    <xdr:ext cx="405111" cy="259045"/>
    <xdr:sp macro="" textlink="">
      <xdr:nvSpPr>
        <xdr:cNvPr id="406" name="【港湾・漁港】&#10;有形固定資産減価償却率平均値テキスト"/>
        <xdr:cNvSpPr txBox="1"/>
      </xdr:nvSpPr>
      <xdr:spPr>
        <a:xfrm>
          <a:off x="4673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407" name="フローチャート: 判断 406"/>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42545</xdr:rowOff>
    </xdr:from>
    <xdr:to>
      <xdr:col>20</xdr:col>
      <xdr:colOff>38100</xdr:colOff>
      <xdr:row>104</xdr:row>
      <xdr:rowOff>144145</xdr:rowOff>
    </xdr:to>
    <xdr:sp macro="" textlink="">
      <xdr:nvSpPr>
        <xdr:cNvPr id="408" name="フローチャート: 判断 407"/>
        <xdr:cNvSpPr/>
      </xdr:nvSpPr>
      <xdr:spPr>
        <a:xfrm>
          <a:off x="3746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9" name="フローチャート: 判断 408"/>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410" name="フローチャート: 判断 409"/>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111125</xdr:rowOff>
    </xdr:from>
    <xdr:to>
      <xdr:col>6</xdr:col>
      <xdr:colOff>38100</xdr:colOff>
      <xdr:row>104</xdr:row>
      <xdr:rowOff>41275</xdr:rowOff>
    </xdr:to>
    <xdr:sp macro="" textlink="">
      <xdr:nvSpPr>
        <xdr:cNvPr id="411" name="フローチャート: 判断 410"/>
        <xdr:cNvSpPr/>
      </xdr:nvSpPr>
      <xdr:spPr>
        <a:xfrm>
          <a:off x="1079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17" name="楕円 416"/>
        <xdr:cNvSpPr/>
      </xdr:nvSpPr>
      <xdr:spPr>
        <a:xfrm>
          <a:off x="45847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18" name="【港湾・漁港】&#10;有形固定資産減価償却率該当値テキスト"/>
        <xdr:cNvSpPr txBox="1"/>
      </xdr:nvSpPr>
      <xdr:spPr>
        <a:xfrm>
          <a:off x="4673600" y="1770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6350</xdr:rowOff>
    </xdr:from>
    <xdr:to>
      <xdr:col>20</xdr:col>
      <xdr:colOff>38100</xdr:colOff>
      <xdr:row>103</xdr:row>
      <xdr:rowOff>107950</xdr:rowOff>
    </xdr:to>
    <xdr:sp macro="" textlink="">
      <xdr:nvSpPr>
        <xdr:cNvPr id="419" name="楕円 418"/>
        <xdr:cNvSpPr/>
      </xdr:nvSpPr>
      <xdr:spPr>
        <a:xfrm>
          <a:off x="37465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57150</xdr:rowOff>
    </xdr:from>
    <xdr:to>
      <xdr:col>24</xdr:col>
      <xdr:colOff>63500</xdr:colOff>
      <xdr:row>104</xdr:row>
      <xdr:rowOff>76200</xdr:rowOff>
    </xdr:to>
    <xdr:cxnSp macro="">
      <xdr:nvCxnSpPr>
        <xdr:cNvPr id="420" name="直線コネクタ 419"/>
        <xdr:cNvCxnSpPr/>
      </xdr:nvCxnSpPr>
      <xdr:spPr>
        <a:xfrm>
          <a:off x="3797300" y="17716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158750</xdr:rowOff>
    </xdr:from>
    <xdr:to>
      <xdr:col>15</xdr:col>
      <xdr:colOff>101600</xdr:colOff>
      <xdr:row>102</xdr:row>
      <xdr:rowOff>88900</xdr:rowOff>
    </xdr:to>
    <xdr:sp macro="" textlink="">
      <xdr:nvSpPr>
        <xdr:cNvPr id="421" name="楕円 420"/>
        <xdr:cNvSpPr/>
      </xdr:nvSpPr>
      <xdr:spPr>
        <a:xfrm>
          <a:off x="2857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38100</xdr:rowOff>
    </xdr:from>
    <xdr:to>
      <xdr:col>19</xdr:col>
      <xdr:colOff>177800</xdr:colOff>
      <xdr:row>103</xdr:row>
      <xdr:rowOff>57150</xdr:rowOff>
    </xdr:to>
    <xdr:cxnSp macro="">
      <xdr:nvCxnSpPr>
        <xdr:cNvPr id="422" name="直線コネクタ 421"/>
        <xdr:cNvCxnSpPr/>
      </xdr:nvCxnSpPr>
      <xdr:spPr>
        <a:xfrm>
          <a:off x="2908300" y="17526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139700</xdr:rowOff>
    </xdr:from>
    <xdr:to>
      <xdr:col>10</xdr:col>
      <xdr:colOff>165100</xdr:colOff>
      <xdr:row>101</xdr:row>
      <xdr:rowOff>69850</xdr:rowOff>
    </xdr:to>
    <xdr:sp macro="" textlink="">
      <xdr:nvSpPr>
        <xdr:cNvPr id="423" name="楕円 422"/>
        <xdr:cNvSpPr/>
      </xdr:nvSpPr>
      <xdr:spPr>
        <a:xfrm>
          <a:off x="1968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19050</xdr:rowOff>
    </xdr:from>
    <xdr:to>
      <xdr:col>15</xdr:col>
      <xdr:colOff>50800</xdr:colOff>
      <xdr:row>102</xdr:row>
      <xdr:rowOff>38100</xdr:rowOff>
    </xdr:to>
    <xdr:cxnSp macro="">
      <xdr:nvCxnSpPr>
        <xdr:cNvPr id="424" name="直線コネクタ 423"/>
        <xdr:cNvCxnSpPr/>
      </xdr:nvCxnSpPr>
      <xdr:spPr>
        <a:xfrm>
          <a:off x="2019300" y="17335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120650</xdr:rowOff>
    </xdr:from>
    <xdr:to>
      <xdr:col>6</xdr:col>
      <xdr:colOff>38100</xdr:colOff>
      <xdr:row>100</xdr:row>
      <xdr:rowOff>50800</xdr:rowOff>
    </xdr:to>
    <xdr:sp macro="" textlink="">
      <xdr:nvSpPr>
        <xdr:cNvPr id="425" name="楕円 424"/>
        <xdr:cNvSpPr/>
      </xdr:nvSpPr>
      <xdr:spPr>
        <a:xfrm>
          <a:off x="1079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0</xdr:rowOff>
    </xdr:from>
    <xdr:to>
      <xdr:col>10</xdr:col>
      <xdr:colOff>114300</xdr:colOff>
      <xdr:row>101</xdr:row>
      <xdr:rowOff>19050</xdr:rowOff>
    </xdr:to>
    <xdr:cxnSp macro="">
      <xdr:nvCxnSpPr>
        <xdr:cNvPr id="426" name="直線コネクタ 425"/>
        <xdr:cNvCxnSpPr/>
      </xdr:nvCxnSpPr>
      <xdr:spPr>
        <a:xfrm>
          <a:off x="1130300" y="17145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135272</xdr:rowOff>
    </xdr:from>
    <xdr:ext cx="405111" cy="259045"/>
    <xdr:sp macro="" textlink="">
      <xdr:nvSpPr>
        <xdr:cNvPr id="427" name="n_1aveValue【港湾・漁港】&#10;有形固定資産減価償却率"/>
        <xdr:cNvSpPr txBox="1"/>
      </xdr:nvSpPr>
      <xdr:spPr>
        <a:xfrm>
          <a:off x="3582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8" name="n_2aveValue【港湾・漁港】&#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62882</xdr:rowOff>
    </xdr:from>
    <xdr:ext cx="405111" cy="259045"/>
    <xdr:sp macro="" textlink="">
      <xdr:nvSpPr>
        <xdr:cNvPr id="429" name="n_3aveValue【港湾・漁港】&#10;有形固定資産減価償却率"/>
        <xdr:cNvSpPr txBox="1"/>
      </xdr:nvSpPr>
      <xdr:spPr>
        <a:xfrm>
          <a:off x="1816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32402</xdr:rowOff>
    </xdr:from>
    <xdr:ext cx="405111" cy="259045"/>
    <xdr:sp macro="" textlink="">
      <xdr:nvSpPr>
        <xdr:cNvPr id="430" name="n_4aveValue【港湾・漁港】&#10;有形固定資産減価償却率"/>
        <xdr:cNvSpPr txBox="1"/>
      </xdr:nvSpPr>
      <xdr:spPr>
        <a:xfrm>
          <a:off x="9277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124477</xdr:rowOff>
    </xdr:from>
    <xdr:ext cx="405111" cy="259045"/>
    <xdr:sp macro="" textlink="">
      <xdr:nvSpPr>
        <xdr:cNvPr id="431" name="n_1mainValue【港湾・漁港】&#10;有形固定資産減価償却率"/>
        <xdr:cNvSpPr txBox="1"/>
      </xdr:nvSpPr>
      <xdr:spPr>
        <a:xfrm>
          <a:off x="3582044" y="1744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105427</xdr:rowOff>
    </xdr:from>
    <xdr:ext cx="405111" cy="259045"/>
    <xdr:sp macro="" textlink="">
      <xdr:nvSpPr>
        <xdr:cNvPr id="432" name="n_2mainValue【港湾・漁港】&#10;有形固定資産減価償却率"/>
        <xdr:cNvSpPr txBox="1"/>
      </xdr:nvSpPr>
      <xdr:spPr>
        <a:xfrm>
          <a:off x="2705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86377</xdr:rowOff>
    </xdr:from>
    <xdr:ext cx="405111" cy="259045"/>
    <xdr:sp macro="" textlink="">
      <xdr:nvSpPr>
        <xdr:cNvPr id="433" name="n_3mainValue【港湾・漁港】&#10;有形固定資産減価償却率"/>
        <xdr:cNvSpPr txBox="1"/>
      </xdr:nvSpPr>
      <xdr:spPr>
        <a:xfrm>
          <a:off x="18167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67327</xdr:rowOff>
    </xdr:from>
    <xdr:ext cx="405111" cy="259045"/>
    <xdr:sp macro="" textlink="">
      <xdr:nvSpPr>
        <xdr:cNvPr id="434" name="n_4mainValue【港湾・漁港】&#10;有形固定資産減価償却率"/>
        <xdr:cNvSpPr txBox="1"/>
      </xdr:nvSpPr>
      <xdr:spPr>
        <a:xfrm>
          <a:off x="927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5" name="直線コネクタ 44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6" name="テキスト ボックス 44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7" name="直線コネクタ 44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8" name="テキスト ボックス 44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9" name="直線コネクタ 44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0" name="テキスト ボックス 44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1" name="直線コネクタ 45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2" name="テキスト ボックス 45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4" name="テキスト ボックス 45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8299</xdr:rowOff>
    </xdr:from>
    <xdr:to>
      <xdr:col>54</xdr:col>
      <xdr:colOff>189865</xdr:colOff>
      <xdr:row>108</xdr:row>
      <xdr:rowOff>76127</xdr:rowOff>
    </xdr:to>
    <xdr:cxnSp macro="">
      <xdr:nvCxnSpPr>
        <xdr:cNvPr id="456" name="直線コネクタ 455"/>
        <xdr:cNvCxnSpPr/>
      </xdr:nvCxnSpPr>
      <xdr:spPr>
        <a:xfrm flipV="1">
          <a:off x="10476865" y="17496199"/>
          <a:ext cx="0" cy="109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79954</xdr:rowOff>
    </xdr:from>
    <xdr:ext cx="378565" cy="259045"/>
    <xdr:sp macro="" textlink="">
      <xdr:nvSpPr>
        <xdr:cNvPr id="457" name="【港湾・漁港】&#10;一人当たり有形固定資産（償却資産）額最小値テキスト"/>
        <xdr:cNvSpPr txBox="1"/>
      </xdr:nvSpPr>
      <xdr:spPr>
        <a:xfrm>
          <a:off x="10515600" y="1859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76127</xdr:rowOff>
    </xdr:from>
    <xdr:to>
      <xdr:col>55</xdr:col>
      <xdr:colOff>88900</xdr:colOff>
      <xdr:row>108</xdr:row>
      <xdr:rowOff>76127</xdr:rowOff>
    </xdr:to>
    <xdr:cxnSp macro="">
      <xdr:nvCxnSpPr>
        <xdr:cNvPr id="458" name="直線コネクタ 457"/>
        <xdr:cNvCxnSpPr/>
      </xdr:nvCxnSpPr>
      <xdr:spPr>
        <a:xfrm>
          <a:off x="10388600" y="185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126426</xdr:rowOff>
    </xdr:from>
    <xdr:ext cx="690189" cy="259045"/>
    <xdr:sp macro="" textlink="">
      <xdr:nvSpPr>
        <xdr:cNvPr id="459" name="【港湾・漁港】&#10;一人当たり有形固定資産（償却資産）額最大値テキスト"/>
        <xdr:cNvSpPr txBox="1"/>
      </xdr:nvSpPr>
      <xdr:spPr>
        <a:xfrm>
          <a:off x="10515600" y="172714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8299</xdr:rowOff>
    </xdr:from>
    <xdr:to>
      <xdr:col>55</xdr:col>
      <xdr:colOff>88900</xdr:colOff>
      <xdr:row>102</xdr:row>
      <xdr:rowOff>8299</xdr:rowOff>
    </xdr:to>
    <xdr:cxnSp macro="">
      <xdr:nvCxnSpPr>
        <xdr:cNvPr id="460" name="直線コネクタ 459"/>
        <xdr:cNvCxnSpPr/>
      </xdr:nvCxnSpPr>
      <xdr:spPr>
        <a:xfrm>
          <a:off x="10388600" y="1749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167708</xdr:rowOff>
    </xdr:from>
    <xdr:ext cx="599010" cy="259045"/>
    <xdr:sp macro="" textlink="">
      <xdr:nvSpPr>
        <xdr:cNvPr id="461" name="【港湾・漁港】&#10;一人当たり有形固定資産（償却資産）額平均値テキスト"/>
        <xdr:cNvSpPr txBox="1"/>
      </xdr:nvSpPr>
      <xdr:spPr>
        <a:xfrm>
          <a:off x="10515600" y="18169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144831</xdr:rowOff>
    </xdr:from>
    <xdr:to>
      <xdr:col>55</xdr:col>
      <xdr:colOff>50800</xdr:colOff>
      <xdr:row>107</xdr:row>
      <xdr:rowOff>74981</xdr:rowOff>
    </xdr:to>
    <xdr:sp macro="" textlink="">
      <xdr:nvSpPr>
        <xdr:cNvPr id="462" name="フローチャート: 判断 461"/>
        <xdr:cNvSpPr/>
      </xdr:nvSpPr>
      <xdr:spPr>
        <a:xfrm>
          <a:off x="10426700" y="1831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142858</xdr:rowOff>
    </xdr:from>
    <xdr:to>
      <xdr:col>50</xdr:col>
      <xdr:colOff>165100</xdr:colOff>
      <xdr:row>107</xdr:row>
      <xdr:rowOff>73008</xdr:rowOff>
    </xdr:to>
    <xdr:sp macro="" textlink="">
      <xdr:nvSpPr>
        <xdr:cNvPr id="463" name="フローチャート: 判断 462"/>
        <xdr:cNvSpPr/>
      </xdr:nvSpPr>
      <xdr:spPr>
        <a:xfrm>
          <a:off x="9588500" y="1831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103428</xdr:rowOff>
    </xdr:from>
    <xdr:to>
      <xdr:col>46</xdr:col>
      <xdr:colOff>38100</xdr:colOff>
      <xdr:row>107</xdr:row>
      <xdr:rowOff>33578</xdr:rowOff>
    </xdr:to>
    <xdr:sp macro="" textlink="">
      <xdr:nvSpPr>
        <xdr:cNvPr id="464" name="フローチャート: 判断 463"/>
        <xdr:cNvSpPr/>
      </xdr:nvSpPr>
      <xdr:spPr>
        <a:xfrm>
          <a:off x="8699500" y="1827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106491</xdr:rowOff>
    </xdr:from>
    <xdr:to>
      <xdr:col>41</xdr:col>
      <xdr:colOff>101600</xdr:colOff>
      <xdr:row>107</xdr:row>
      <xdr:rowOff>36641</xdr:rowOff>
    </xdr:to>
    <xdr:sp macro="" textlink="">
      <xdr:nvSpPr>
        <xdr:cNvPr id="465" name="フローチャート: 判断 464"/>
        <xdr:cNvSpPr/>
      </xdr:nvSpPr>
      <xdr:spPr>
        <a:xfrm>
          <a:off x="7810500" y="1828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108950</xdr:rowOff>
    </xdr:from>
    <xdr:to>
      <xdr:col>36</xdr:col>
      <xdr:colOff>165100</xdr:colOff>
      <xdr:row>107</xdr:row>
      <xdr:rowOff>39100</xdr:rowOff>
    </xdr:to>
    <xdr:sp macro="" textlink="">
      <xdr:nvSpPr>
        <xdr:cNvPr id="466" name="フローチャート: 判断 465"/>
        <xdr:cNvSpPr/>
      </xdr:nvSpPr>
      <xdr:spPr>
        <a:xfrm>
          <a:off x="6921500" y="182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25327</xdr:rowOff>
    </xdr:from>
    <xdr:to>
      <xdr:col>55</xdr:col>
      <xdr:colOff>50800</xdr:colOff>
      <xdr:row>108</xdr:row>
      <xdr:rowOff>126927</xdr:rowOff>
    </xdr:to>
    <xdr:sp macro="" textlink="">
      <xdr:nvSpPr>
        <xdr:cNvPr id="472" name="楕円 471"/>
        <xdr:cNvSpPr/>
      </xdr:nvSpPr>
      <xdr:spPr>
        <a:xfrm>
          <a:off x="10426700" y="185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111704</xdr:rowOff>
    </xdr:from>
    <xdr:ext cx="378565" cy="259045"/>
    <xdr:sp macro="" textlink="">
      <xdr:nvSpPr>
        <xdr:cNvPr id="473" name="【港湾・漁港】&#10;一人当たり有形固定資産（償却資産）額該当値テキスト"/>
        <xdr:cNvSpPr txBox="1"/>
      </xdr:nvSpPr>
      <xdr:spPr>
        <a:xfrm>
          <a:off x="10515600" y="1845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25327</xdr:rowOff>
    </xdr:from>
    <xdr:to>
      <xdr:col>50</xdr:col>
      <xdr:colOff>165100</xdr:colOff>
      <xdr:row>108</xdr:row>
      <xdr:rowOff>126927</xdr:rowOff>
    </xdr:to>
    <xdr:sp macro="" textlink="">
      <xdr:nvSpPr>
        <xdr:cNvPr id="474" name="楕円 473"/>
        <xdr:cNvSpPr/>
      </xdr:nvSpPr>
      <xdr:spPr>
        <a:xfrm>
          <a:off x="9588500" y="1854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76127</xdr:rowOff>
    </xdr:from>
    <xdr:to>
      <xdr:col>55</xdr:col>
      <xdr:colOff>0</xdr:colOff>
      <xdr:row>108</xdr:row>
      <xdr:rowOff>76127</xdr:rowOff>
    </xdr:to>
    <xdr:cxnSp macro="">
      <xdr:nvCxnSpPr>
        <xdr:cNvPr id="475" name="直線コネクタ 474"/>
        <xdr:cNvCxnSpPr/>
      </xdr:nvCxnSpPr>
      <xdr:spPr>
        <a:xfrm>
          <a:off x="9639300" y="185927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25329</xdr:rowOff>
    </xdr:from>
    <xdr:to>
      <xdr:col>46</xdr:col>
      <xdr:colOff>38100</xdr:colOff>
      <xdr:row>108</xdr:row>
      <xdr:rowOff>126929</xdr:rowOff>
    </xdr:to>
    <xdr:sp macro="" textlink="">
      <xdr:nvSpPr>
        <xdr:cNvPr id="476" name="楕円 475"/>
        <xdr:cNvSpPr/>
      </xdr:nvSpPr>
      <xdr:spPr>
        <a:xfrm>
          <a:off x="8699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76127</xdr:rowOff>
    </xdr:from>
    <xdr:to>
      <xdr:col>50</xdr:col>
      <xdr:colOff>114300</xdr:colOff>
      <xdr:row>108</xdr:row>
      <xdr:rowOff>76129</xdr:rowOff>
    </xdr:to>
    <xdr:cxnSp macro="">
      <xdr:nvCxnSpPr>
        <xdr:cNvPr id="477" name="直線コネクタ 476"/>
        <xdr:cNvCxnSpPr/>
      </xdr:nvCxnSpPr>
      <xdr:spPr>
        <a:xfrm flipV="1">
          <a:off x="8750300" y="18592727"/>
          <a:ext cx="8890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25329</xdr:rowOff>
    </xdr:from>
    <xdr:to>
      <xdr:col>41</xdr:col>
      <xdr:colOff>101600</xdr:colOff>
      <xdr:row>108</xdr:row>
      <xdr:rowOff>126929</xdr:rowOff>
    </xdr:to>
    <xdr:sp macro="" textlink="">
      <xdr:nvSpPr>
        <xdr:cNvPr id="478" name="楕円 477"/>
        <xdr:cNvSpPr/>
      </xdr:nvSpPr>
      <xdr:spPr>
        <a:xfrm>
          <a:off x="7810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76129</xdr:rowOff>
    </xdr:from>
    <xdr:to>
      <xdr:col>45</xdr:col>
      <xdr:colOff>177800</xdr:colOff>
      <xdr:row>108</xdr:row>
      <xdr:rowOff>76129</xdr:rowOff>
    </xdr:to>
    <xdr:cxnSp macro="">
      <xdr:nvCxnSpPr>
        <xdr:cNvPr id="479" name="直線コネクタ 478"/>
        <xdr:cNvCxnSpPr/>
      </xdr:nvCxnSpPr>
      <xdr:spPr>
        <a:xfrm>
          <a:off x="7861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25329</xdr:rowOff>
    </xdr:from>
    <xdr:to>
      <xdr:col>36</xdr:col>
      <xdr:colOff>165100</xdr:colOff>
      <xdr:row>108</xdr:row>
      <xdr:rowOff>126929</xdr:rowOff>
    </xdr:to>
    <xdr:sp macro="" textlink="">
      <xdr:nvSpPr>
        <xdr:cNvPr id="480" name="楕円 479"/>
        <xdr:cNvSpPr/>
      </xdr:nvSpPr>
      <xdr:spPr>
        <a:xfrm>
          <a:off x="6921500" y="185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76129</xdr:rowOff>
    </xdr:from>
    <xdr:to>
      <xdr:col>41</xdr:col>
      <xdr:colOff>50800</xdr:colOff>
      <xdr:row>108</xdr:row>
      <xdr:rowOff>76129</xdr:rowOff>
    </xdr:to>
    <xdr:cxnSp macro="">
      <xdr:nvCxnSpPr>
        <xdr:cNvPr id="481" name="直線コネクタ 480"/>
        <xdr:cNvCxnSpPr/>
      </xdr:nvCxnSpPr>
      <xdr:spPr>
        <a:xfrm>
          <a:off x="6972300" y="185927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89535</xdr:rowOff>
    </xdr:from>
    <xdr:ext cx="599010" cy="259045"/>
    <xdr:sp macro="" textlink="">
      <xdr:nvSpPr>
        <xdr:cNvPr id="482" name="n_1aveValue【港湾・漁港】&#10;一人当たり有形固定資産（償却資産）額"/>
        <xdr:cNvSpPr txBox="1"/>
      </xdr:nvSpPr>
      <xdr:spPr>
        <a:xfrm>
          <a:off x="9327095" y="1809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50105</xdr:rowOff>
    </xdr:from>
    <xdr:ext cx="599010" cy="259045"/>
    <xdr:sp macro="" textlink="">
      <xdr:nvSpPr>
        <xdr:cNvPr id="483" name="n_2aveValue【港湾・漁港】&#10;一人当たり有形固定資産（償却資産）額"/>
        <xdr:cNvSpPr txBox="1"/>
      </xdr:nvSpPr>
      <xdr:spPr>
        <a:xfrm>
          <a:off x="8450795" y="1805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53168</xdr:rowOff>
    </xdr:from>
    <xdr:ext cx="599010" cy="259045"/>
    <xdr:sp macro="" textlink="">
      <xdr:nvSpPr>
        <xdr:cNvPr id="484" name="n_3aveValue【港湾・漁港】&#10;一人当たり有形固定資産（償却資産）額"/>
        <xdr:cNvSpPr txBox="1"/>
      </xdr:nvSpPr>
      <xdr:spPr>
        <a:xfrm>
          <a:off x="7561795" y="1805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55627</xdr:rowOff>
    </xdr:from>
    <xdr:ext cx="599010" cy="259045"/>
    <xdr:sp macro="" textlink="">
      <xdr:nvSpPr>
        <xdr:cNvPr id="485" name="n_4aveValue【港湾・漁港】&#10;一人当たり有形固定資産（償却資産）額"/>
        <xdr:cNvSpPr txBox="1"/>
      </xdr:nvSpPr>
      <xdr:spPr>
        <a:xfrm>
          <a:off x="6672795" y="1805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108</xdr:row>
      <xdr:rowOff>118054</xdr:rowOff>
    </xdr:from>
    <xdr:ext cx="378565" cy="259045"/>
    <xdr:sp macro="" textlink="">
      <xdr:nvSpPr>
        <xdr:cNvPr id="486" name="n_1mainValue【港湾・漁港】&#10;一人当たり有形固定資産（償却資産）額"/>
        <xdr:cNvSpPr txBox="1"/>
      </xdr:nvSpPr>
      <xdr:spPr>
        <a:xfrm>
          <a:off x="9437317" y="18634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108</xdr:row>
      <xdr:rowOff>118056</xdr:rowOff>
    </xdr:from>
    <xdr:ext cx="378565" cy="259045"/>
    <xdr:sp macro="" textlink="">
      <xdr:nvSpPr>
        <xdr:cNvPr id="487" name="n_2mainValue【港湾・漁港】&#10;一人当たり有形固定資産（償却資産）額"/>
        <xdr:cNvSpPr txBox="1"/>
      </xdr:nvSpPr>
      <xdr:spPr>
        <a:xfrm>
          <a:off x="8561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108</xdr:row>
      <xdr:rowOff>118056</xdr:rowOff>
    </xdr:from>
    <xdr:ext cx="378565" cy="259045"/>
    <xdr:sp macro="" textlink="">
      <xdr:nvSpPr>
        <xdr:cNvPr id="488" name="n_3mainValue【港湾・漁港】&#10;一人当たり有形固定資産（償却資産）額"/>
        <xdr:cNvSpPr txBox="1"/>
      </xdr:nvSpPr>
      <xdr:spPr>
        <a:xfrm>
          <a:off x="7672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108</xdr:row>
      <xdr:rowOff>118056</xdr:rowOff>
    </xdr:from>
    <xdr:ext cx="378565" cy="259045"/>
    <xdr:sp macro="" textlink="">
      <xdr:nvSpPr>
        <xdr:cNvPr id="489" name="n_4mainValue【港湾・漁港】&#10;一人当たり有形固定資産（償却資産）額"/>
        <xdr:cNvSpPr txBox="1"/>
      </xdr:nvSpPr>
      <xdr:spPr>
        <a:xfrm>
          <a:off x="6783017" y="18634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0" name="テキスト ボックス 509"/>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13" name="直線コネクタ 512"/>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4"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5" name="直線コネクタ 514"/>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6"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7" name="直線コネクタ 51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86377</xdr:rowOff>
    </xdr:from>
    <xdr:ext cx="405111" cy="259045"/>
    <xdr:sp macro="" textlink="">
      <xdr:nvSpPr>
        <xdr:cNvPr id="518" name="【認定こども園・幼稚園・保育所】&#10;有形固定資産減価償却率平均値テキスト"/>
        <xdr:cNvSpPr txBox="1"/>
      </xdr:nvSpPr>
      <xdr:spPr>
        <a:xfrm>
          <a:off x="16357600" y="643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107950</xdr:rowOff>
    </xdr:from>
    <xdr:to>
      <xdr:col>85</xdr:col>
      <xdr:colOff>177800</xdr:colOff>
      <xdr:row>38</xdr:row>
      <xdr:rowOff>38100</xdr:rowOff>
    </xdr:to>
    <xdr:sp macro="" textlink="">
      <xdr:nvSpPr>
        <xdr:cNvPr id="519" name="フローチャート: 判断 518"/>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53340</xdr:rowOff>
    </xdr:from>
    <xdr:to>
      <xdr:col>81</xdr:col>
      <xdr:colOff>101600</xdr:colOff>
      <xdr:row>37</xdr:row>
      <xdr:rowOff>154940</xdr:rowOff>
    </xdr:to>
    <xdr:sp macro="" textlink="">
      <xdr:nvSpPr>
        <xdr:cNvPr id="520" name="フローチャート: 判断 519"/>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15240</xdr:rowOff>
    </xdr:from>
    <xdr:to>
      <xdr:col>76</xdr:col>
      <xdr:colOff>165100</xdr:colOff>
      <xdr:row>37</xdr:row>
      <xdr:rowOff>116840</xdr:rowOff>
    </xdr:to>
    <xdr:sp macro="" textlink="">
      <xdr:nvSpPr>
        <xdr:cNvPr id="521" name="フローチャート: 判断 520"/>
        <xdr:cNvSpPr/>
      </xdr:nvSpPr>
      <xdr:spPr>
        <a:xfrm>
          <a:off x="14541500" y="63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0</xdr:rowOff>
    </xdr:from>
    <xdr:to>
      <xdr:col>72</xdr:col>
      <xdr:colOff>38100</xdr:colOff>
      <xdr:row>37</xdr:row>
      <xdr:rowOff>101600</xdr:rowOff>
    </xdr:to>
    <xdr:sp macro="" textlink="">
      <xdr:nvSpPr>
        <xdr:cNvPr id="522" name="フローチャート: 判断 521"/>
        <xdr:cNvSpPr/>
      </xdr:nvSpPr>
      <xdr:spPr>
        <a:xfrm>
          <a:off x="13652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142240</xdr:rowOff>
    </xdr:from>
    <xdr:to>
      <xdr:col>67</xdr:col>
      <xdr:colOff>101600</xdr:colOff>
      <xdr:row>37</xdr:row>
      <xdr:rowOff>72390</xdr:rowOff>
    </xdr:to>
    <xdr:sp macro="" textlink="">
      <xdr:nvSpPr>
        <xdr:cNvPr id="523" name="フローチャート: 判断 522"/>
        <xdr:cNvSpPr/>
      </xdr:nvSpPr>
      <xdr:spPr>
        <a:xfrm>
          <a:off x="12763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135890</xdr:rowOff>
    </xdr:from>
    <xdr:to>
      <xdr:col>85</xdr:col>
      <xdr:colOff>177800</xdr:colOff>
      <xdr:row>36</xdr:row>
      <xdr:rowOff>66040</xdr:rowOff>
    </xdr:to>
    <xdr:sp macro="" textlink="">
      <xdr:nvSpPr>
        <xdr:cNvPr id="529" name="楕円 528"/>
        <xdr:cNvSpPr/>
      </xdr:nvSpPr>
      <xdr:spPr>
        <a:xfrm>
          <a:off x="162687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158767</xdr:rowOff>
    </xdr:from>
    <xdr:ext cx="405111" cy="259045"/>
    <xdr:sp macro="" textlink="">
      <xdr:nvSpPr>
        <xdr:cNvPr id="530" name="【認定こども園・幼稚園・保育所】&#10;有形固定資産減価償却率該当値テキスト"/>
        <xdr:cNvSpPr txBox="1"/>
      </xdr:nvSpPr>
      <xdr:spPr>
        <a:xfrm>
          <a:off x="16357600"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97790</xdr:rowOff>
    </xdr:from>
    <xdr:to>
      <xdr:col>81</xdr:col>
      <xdr:colOff>101600</xdr:colOff>
      <xdr:row>36</xdr:row>
      <xdr:rowOff>27940</xdr:rowOff>
    </xdr:to>
    <xdr:sp macro="" textlink="">
      <xdr:nvSpPr>
        <xdr:cNvPr id="531" name="楕円 530"/>
        <xdr:cNvSpPr/>
      </xdr:nvSpPr>
      <xdr:spPr>
        <a:xfrm>
          <a:off x="154305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148590</xdr:rowOff>
    </xdr:from>
    <xdr:to>
      <xdr:col>85</xdr:col>
      <xdr:colOff>127000</xdr:colOff>
      <xdr:row>36</xdr:row>
      <xdr:rowOff>15240</xdr:rowOff>
    </xdr:to>
    <xdr:cxnSp macro="">
      <xdr:nvCxnSpPr>
        <xdr:cNvPr id="532" name="直線コネクタ 531"/>
        <xdr:cNvCxnSpPr/>
      </xdr:nvCxnSpPr>
      <xdr:spPr>
        <a:xfrm>
          <a:off x="15481300" y="6149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58420</xdr:rowOff>
    </xdr:from>
    <xdr:to>
      <xdr:col>76</xdr:col>
      <xdr:colOff>165100</xdr:colOff>
      <xdr:row>35</xdr:row>
      <xdr:rowOff>160020</xdr:rowOff>
    </xdr:to>
    <xdr:sp macro="" textlink="">
      <xdr:nvSpPr>
        <xdr:cNvPr id="533" name="楕円 532"/>
        <xdr:cNvSpPr/>
      </xdr:nvSpPr>
      <xdr:spPr>
        <a:xfrm>
          <a:off x="145415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109220</xdr:rowOff>
    </xdr:from>
    <xdr:to>
      <xdr:col>81</xdr:col>
      <xdr:colOff>50800</xdr:colOff>
      <xdr:row>35</xdr:row>
      <xdr:rowOff>148590</xdr:rowOff>
    </xdr:to>
    <xdr:cxnSp macro="">
      <xdr:nvCxnSpPr>
        <xdr:cNvPr id="534" name="直線コネクタ 533"/>
        <xdr:cNvCxnSpPr/>
      </xdr:nvCxnSpPr>
      <xdr:spPr>
        <a:xfrm>
          <a:off x="14592300" y="610997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38100</xdr:rowOff>
    </xdr:from>
    <xdr:to>
      <xdr:col>72</xdr:col>
      <xdr:colOff>38100</xdr:colOff>
      <xdr:row>35</xdr:row>
      <xdr:rowOff>139700</xdr:rowOff>
    </xdr:to>
    <xdr:sp macro="" textlink="">
      <xdr:nvSpPr>
        <xdr:cNvPr id="535" name="楕円 534"/>
        <xdr:cNvSpPr/>
      </xdr:nvSpPr>
      <xdr:spPr>
        <a:xfrm>
          <a:off x="136525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88900</xdr:rowOff>
    </xdr:from>
    <xdr:to>
      <xdr:col>76</xdr:col>
      <xdr:colOff>114300</xdr:colOff>
      <xdr:row>35</xdr:row>
      <xdr:rowOff>109220</xdr:rowOff>
    </xdr:to>
    <xdr:cxnSp macro="">
      <xdr:nvCxnSpPr>
        <xdr:cNvPr id="536" name="直線コネクタ 535"/>
        <xdr:cNvCxnSpPr/>
      </xdr:nvCxnSpPr>
      <xdr:spPr>
        <a:xfrm>
          <a:off x="13703300" y="60896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1270</xdr:rowOff>
    </xdr:from>
    <xdr:to>
      <xdr:col>67</xdr:col>
      <xdr:colOff>101600</xdr:colOff>
      <xdr:row>35</xdr:row>
      <xdr:rowOff>102870</xdr:rowOff>
    </xdr:to>
    <xdr:sp macro="" textlink="">
      <xdr:nvSpPr>
        <xdr:cNvPr id="537" name="楕円 536"/>
        <xdr:cNvSpPr/>
      </xdr:nvSpPr>
      <xdr:spPr>
        <a:xfrm>
          <a:off x="12763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52070</xdr:rowOff>
    </xdr:from>
    <xdr:to>
      <xdr:col>71</xdr:col>
      <xdr:colOff>177800</xdr:colOff>
      <xdr:row>35</xdr:row>
      <xdr:rowOff>88900</xdr:rowOff>
    </xdr:to>
    <xdr:cxnSp macro="">
      <xdr:nvCxnSpPr>
        <xdr:cNvPr id="538" name="直線コネクタ 537"/>
        <xdr:cNvCxnSpPr/>
      </xdr:nvCxnSpPr>
      <xdr:spPr>
        <a:xfrm>
          <a:off x="12814300" y="605282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146067</xdr:rowOff>
    </xdr:from>
    <xdr:ext cx="405111" cy="259045"/>
    <xdr:sp macro="" textlink="">
      <xdr:nvSpPr>
        <xdr:cNvPr id="539" name="n_1aveValue【認定こども園・幼稚園・保育所】&#10;有形固定資産減価償却率"/>
        <xdr:cNvSpPr txBox="1"/>
      </xdr:nvSpPr>
      <xdr:spPr>
        <a:xfrm>
          <a:off x="15266044" y="648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107967</xdr:rowOff>
    </xdr:from>
    <xdr:ext cx="405111" cy="259045"/>
    <xdr:sp macro="" textlink="">
      <xdr:nvSpPr>
        <xdr:cNvPr id="540" name="n_2aveValue【認定こども園・幼稚園・保育所】&#10;有形固定資産減価償却率"/>
        <xdr:cNvSpPr txBox="1"/>
      </xdr:nvSpPr>
      <xdr:spPr>
        <a:xfrm>
          <a:off x="143897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92727</xdr:rowOff>
    </xdr:from>
    <xdr:ext cx="405111" cy="259045"/>
    <xdr:sp macro="" textlink="">
      <xdr:nvSpPr>
        <xdr:cNvPr id="541" name="n_3aveValue【認定こども園・幼稚園・保育所】&#10;有形固定資産減価償却率"/>
        <xdr:cNvSpPr txBox="1"/>
      </xdr:nvSpPr>
      <xdr:spPr>
        <a:xfrm>
          <a:off x="13500744" y="643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63517</xdr:rowOff>
    </xdr:from>
    <xdr:ext cx="405111" cy="259045"/>
    <xdr:sp macro="" textlink="">
      <xdr:nvSpPr>
        <xdr:cNvPr id="542" name="n_4aveValue【認定こども園・幼稚園・保育所】&#10;有形固定資産減価償却率"/>
        <xdr:cNvSpPr txBox="1"/>
      </xdr:nvSpPr>
      <xdr:spPr>
        <a:xfrm>
          <a:off x="12611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44467</xdr:rowOff>
    </xdr:from>
    <xdr:ext cx="405111" cy="259045"/>
    <xdr:sp macro="" textlink="">
      <xdr:nvSpPr>
        <xdr:cNvPr id="543" name="n_1mainValue【認定こども園・幼稚園・保育所】&#10;有形固定資産減価償却率"/>
        <xdr:cNvSpPr txBox="1"/>
      </xdr:nvSpPr>
      <xdr:spPr>
        <a:xfrm>
          <a:off x="152660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5097</xdr:rowOff>
    </xdr:from>
    <xdr:ext cx="405111" cy="259045"/>
    <xdr:sp macro="" textlink="">
      <xdr:nvSpPr>
        <xdr:cNvPr id="544" name="n_2mainValue【認定こども園・幼稚園・保育所】&#10;有形固定資産減価償却率"/>
        <xdr:cNvSpPr txBox="1"/>
      </xdr:nvSpPr>
      <xdr:spPr>
        <a:xfrm>
          <a:off x="14389744" y="5834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156227</xdr:rowOff>
    </xdr:from>
    <xdr:ext cx="405111" cy="259045"/>
    <xdr:sp macro="" textlink="">
      <xdr:nvSpPr>
        <xdr:cNvPr id="545" name="n_3mainValue【認定こども園・幼稚園・保育所】&#10;有形固定資産減価償却率"/>
        <xdr:cNvSpPr txBox="1"/>
      </xdr:nvSpPr>
      <xdr:spPr>
        <a:xfrm>
          <a:off x="13500744" y="581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119397</xdr:rowOff>
    </xdr:from>
    <xdr:ext cx="405111" cy="259045"/>
    <xdr:sp macro="" textlink="">
      <xdr:nvSpPr>
        <xdr:cNvPr id="546" name="n_4mainValue【認定こども園・幼稚園・保育所】&#10;有形固定資産減価償却率"/>
        <xdr:cNvSpPr txBox="1"/>
      </xdr:nvSpPr>
      <xdr:spPr>
        <a:xfrm>
          <a:off x="12611744" y="5777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124460</xdr:rowOff>
    </xdr:from>
    <xdr:to>
      <xdr:col>116</xdr:col>
      <xdr:colOff>62864</xdr:colOff>
      <xdr:row>42</xdr:row>
      <xdr:rowOff>11430</xdr:rowOff>
    </xdr:to>
    <xdr:cxnSp macro="">
      <xdr:nvCxnSpPr>
        <xdr:cNvPr id="570" name="直線コネクタ 569"/>
        <xdr:cNvCxnSpPr/>
      </xdr:nvCxnSpPr>
      <xdr:spPr>
        <a:xfrm flipV="1">
          <a:off x="22160864" y="578231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15257</xdr:rowOff>
    </xdr:from>
    <xdr:ext cx="469744" cy="259045"/>
    <xdr:sp macro="" textlink="">
      <xdr:nvSpPr>
        <xdr:cNvPr id="571" name="【認定こども園・幼稚園・保育所】&#10;一人当たり面積最小値テキスト"/>
        <xdr:cNvSpPr txBox="1"/>
      </xdr:nvSpPr>
      <xdr:spPr>
        <a:xfrm>
          <a:off x="221996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11430</xdr:rowOff>
    </xdr:from>
    <xdr:to>
      <xdr:col>116</xdr:col>
      <xdr:colOff>152400</xdr:colOff>
      <xdr:row>42</xdr:row>
      <xdr:rowOff>11430</xdr:rowOff>
    </xdr:to>
    <xdr:cxnSp macro="">
      <xdr:nvCxnSpPr>
        <xdr:cNvPr id="572" name="直線コネクタ 571"/>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71137</xdr:rowOff>
    </xdr:from>
    <xdr:ext cx="469744" cy="259045"/>
    <xdr:sp macro="" textlink="">
      <xdr:nvSpPr>
        <xdr:cNvPr id="573" name="【認定こども園・幼稚園・保育所】&#10;一人当たり面積最大値テキスト"/>
        <xdr:cNvSpPr txBox="1"/>
      </xdr:nvSpPr>
      <xdr:spPr>
        <a:xfrm>
          <a:off x="22199600" y="55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124460</xdr:rowOff>
    </xdr:from>
    <xdr:to>
      <xdr:col>116</xdr:col>
      <xdr:colOff>152400</xdr:colOff>
      <xdr:row>33</xdr:row>
      <xdr:rowOff>124460</xdr:rowOff>
    </xdr:to>
    <xdr:cxnSp macro="">
      <xdr:nvCxnSpPr>
        <xdr:cNvPr id="574" name="直線コネクタ 573"/>
        <xdr:cNvCxnSpPr/>
      </xdr:nvCxnSpPr>
      <xdr:spPr>
        <a:xfrm>
          <a:off x="22072600" y="578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1287</xdr:rowOff>
    </xdr:from>
    <xdr:ext cx="469744" cy="259045"/>
    <xdr:sp macro="" textlink="">
      <xdr:nvSpPr>
        <xdr:cNvPr id="575" name="【認定こども園・幼稚園・保育所】&#10;一人当たり面積平均値テキスト"/>
        <xdr:cNvSpPr txBox="1"/>
      </xdr:nvSpPr>
      <xdr:spPr>
        <a:xfrm>
          <a:off x="22199600" y="685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22860</xdr:rowOff>
    </xdr:from>
    <xdr:to>
      <xdr:col>116</xdr:col>
      <xdr:colOff>114300</xdr:colOff>
      <xdr:row>40</xdr:row>
      <xdr:rowOff>124460</xdr:rowOff>
    </xdr:to>
    <xdr:sp macro="" textlink="">
      <xdr:nvSpPr>
        <xdr:cNvPr id="576" name="フローチャート: 判断 575"/>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64770</xdr:rowOff>
    </xdr:from>
    <xdr:to>
      <xdr:col>112</xdr:col>
      <xdr:colOff>38100</xdr:colOff>
      <xdr:row>40</xdr:row>
      <xdr:rowOff>166370</xdr:rowOff>
    </xdr:to>
    <xdr:sp macro="" textlink="">
      <xdr:nvSpPr>
        <xdr:cNvPr id="577" name="フローチャート: 判断 576"/>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59690</xdr:rowOff>
    </xdr:from>
    <xdr:to>
      <xdr:col>107</xdr:col>
      <xdr:colOff>101600</xdr:colOff>
      <xdr:row>40</xdr:row>
      <xdr:rowOff>161290</xdr:rowOff>
    </xdr:to>
    <xdr:sp macro="" textlink="">
      <xdr:nvSpPr>
        <xdr:cNvPr id="578" name="フローチャート: 判断 577"/>
        <xdr:cNvSpPr/>
      </xdr:nvSpPr>
      <xdr:spPr>
        <a:xfrm>
          <a:off x="203835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579" name="フローチャート: 判断 578"/>
        <xdr:cNvSpPr/>
      </xdr:nvSpPr>
      <xdr:spPr>
        <a:xfrm>
          <a:off x="19494500" y="690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54610</xdr:rowOff>
    </xdr:from>
    <xdr:to>
      <xdr:col>98</xdr:col>
      <xdr:colOff>38100</xdr:colOff>
      <xdr:row>40</xdr:row>
      <xdr:rowOff>156210</xdr:rowOff>
    </xdr:to>
    <xdr:sp macro="" textlink="">
      <xdr:nvSpPr>
        <xdr:cNvPr id="580" name="フローチャート: 判断 579"/>
        <xdr:cNvSpPr/>
      </xdr:nvSpPr>
      <xdr:spPr>
        <a:xfrm>
          <a:off x="18605500" y="691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93980</xdr:rowOff>
    </xdr:from>
    <xdr:to>
      <xdr:col>116</xdr:col>
      <xdr:colOff>114300</xdr:colOff>
      <xdr:row>40</xdr:row>
      <xdr:rowOff>24130</xdr:rowOff>
    </xdr:to>
    <xdr:sp macro="" textlink="">
      <xdr:nvSpPr>
        <xdr:cNvPr id="586" name="楕円 585"/>
        <xdr:cNvSpPr/>
      </xdr:nvSpPr>
      <xdr:spPr>
        <a:xfrm>
          <a:off x="22110700" y="678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116857</xdr:rowOff>
    </xdr:from>
    <xdr:ext cx="469744" cy="259045"/>
    <xdr:sp macro="" textlink="">
      <xdr:nvSpPr>
        <xdr:cNvPr id="587" name="【認定こども園・幼稚園・保育所】&#10;一人当たり面積該当値テキスト"/>
        <xdr:cNvSpPr txBox="1"/>
      </xdr:nvSpPr>
      <xdr:spPr>
        <a:xfrm>
          <a:off x="22199600" y="663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99060</xdr:rowOff>
    </xdr:from>
    <xdr:to>
      <xdr:col>112</xdr:col>
      <xdr:colOff>38100</xdr:colOff>
      <xdr:row>40</xdr:row>
      <xdr:rowOff>29210</xdr:rowOff>
    </xdr:to>
    <xdr:sp macro="" textlink="">
      <xdr:nvSpPr>
        <xdr:cNvPr id="588" name="楕円 587"/>
        <xdr:cNvSpPr/>
      </xdr:nvSpPr>
      <xdr:spPr>
        <a:xfrm>
          <a:off x="21272500" y="678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144780</xdr:rowOff>
    </xdr:from>
    <xdr:to>
      <xdr:col>116</xdr:col>
      <xdr:colOff>63500</xdr:colOff>
      <xdr:row>39</xdr:row>
      <xdr:rowOff>149860</xdr:rowOff>
    </xdr:to>
    <xdr:cxnSp macro="">
      <xdr:nvCxnSpPr>
        <xdr:cNvPr id="589" name="直線コネクタ 588"/>
        <xdr:cNvCxnSpPr/>
      </xdr:nvCxnSpPr>
      <xdr:spPr>
        <a:xfrm flipV="1">
          <a:off x="21323300" y="68313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77470</xdr:rowOff>
    </xdr:from>
    <xdr:to>
      <xdr:col>107</xdr:col>
      <xdr:colOff>101600</xdr:colOff>
      <xdr:row>40</xdr:row>
      <xdr:rowOff>7620</xdr:rowOff>
    </xdr:to>
    <xdr:sp macro="" textlink="">
      <xdr:nvSpPr>
        <xdr:cNvPr id="590" name="楕円 589"/>
        <xdr:cNvSpPr/>
      </xdr:nvSpPr>
      <xdr:spPr>
        <a:xfrm>
          <a:off x="20383500" y="676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128270</xdr:rowOff>
    </xdr:from>
    <xdr:to>
      <xdr:col>111</xdr:col>
      <xdr:colOff>177800</xdr:colOff>
      <xdr:row>39</xdr:row>
      <xdr:rowOff>149860</xdr:rowOff>
    </xdr:to>
    <xdr:cxnSp macro="">
      <xdr:nvCxnSpPr>
        <xdr:cNvPr id="591" name="直線コネクタ 590"/>
        <xdr:cNvCxnSpPr/>
      </xdr:nvCxnSpPr>
      <xdr:spPr>
        <a:xfrm>
          <a:off x="20434300" y="681482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82550</xdr:rowOff>
    </xdr:from>
    <xdr:to>
      <xdr:col>102</xdr:col>
      <xdr:colOff>165100</xdr:colOff>
      <xdr:row>40</xdr:row>
      <xdr:rowOff>12700</xdr:rowOff>
    </xdr:to>
    <xdr:sp macro="" textlink="">
      <xdr:nvSpPr>
        <xdr:cNvPr id="592" name="楕円 591"/>
        <xdr:cNvSpPr/>
      </xdr:nvSpPr>
      <xdr:spPr>
        <a:xfrm>
          <a:off x="19494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128270</xdr:rowOff>
    </xdr:from>
    <xdr:to>
      <xdr:col>107</xdr:col>
      <xdr:colOff>50800</xdr:colOff>
      <xdr:row>39</xdr:row>
      <xdr:rowOff>133350</xdr:rowOff>
    </xdr:to>
    <xdr:cxnSp macro="">
      <xdr:nvCxnSpPr>
        <xdr:cNvPr id="593" name="直線コネクタ 592"/>
        <xdr:cNvCxnSpPr/>
      </xdr:nvCxnSpPr>
      <xdr:spPr>
        <a:xfrm flipV="1">
          <a:off x="19545300" y="6814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83820</xdr:rowOff>
    </xdr:from>
    <xdr:to>
      <xdr:col>98</xdr:col>
      <xdr:colOff>38100</xdr:colOff>
      <xdr:row>40</xdr:row>
      <xdr:rowOff>13970</xdr:rowOff>
    </xdr:to>
    <xdr:sp macro="" textlink="">
      <xdr:nvSpPr>
        <xdr:cNvPr id="594" name="楕円 593"/>
        <xdr:cNvSpPr/>
      </xdr:nvSpPr>
      <xdr:spPr>
        <a:xfrm>
          <a:off x="18605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133350</xdr:rowOff>
    </xdr:from>
    <xdr:to>
      <xdr:col>102</xdr:col>
      <xdr:colOff>114300</xdr:colOff>
      <xdr:row>39</xdr:row>
      <xdr:rowOff>134620</xdr:rowOff>
    </xdr:to>
    <xdr:cxnSp macro="">
      <xdr:nvCxnSpPr>
        <xdr:cNvPr id="595" name="直線コネクタ 594"/>
        <xdr:cNvCxnSpPr/>
      </xdr:nvCxnSpPr>
      <xdr:spPr>
        <a:xfrm flipV="1">
          <a:off x="18656300" y="68199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157497</xdr:rowOff>
    </xdr:from>
    <xdr:ext cx="469744" cy="259045"/>
    <xdr:sp macro="" textlink="">
      <xdr:nvSpPr>
        <xdr:cNvPr id="596" name="n_1aveValue【認定こども園・幼稚園・保育所】&#10;一人当たり面積"/>
        <xdr:cNvSpPr txBox="1"/>
      </xdr:nvSpPr>
      <xdr:spPr>
        <a:xfrm>
          <a:off x="21075727"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152417</xdr:rowOff>
    </xdr:from>
    <xdr:ext cx="469744" cy="259045"/>
    <xdr:sp macro="" textlink="">
      <xdr:nvSpPr>
        <xdr:cNvPr id="597" name="n_2aveValue【認定こども園・幼稚園・保育所】&#10;一人当たり面積"/>
        <xdr:cNvSpPr txBox="1"/>
      </xdr:nvSpPr>
      <xdr:spPr>
        <a:xfrm>
          <a:off x="201994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598" name="n_3aveValue【認定こども園・幼稚園・保育所】&#10;一人当たり面積"/>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147337</xdr:rowOff>
    </xdr:from>
    <xdr:ext cx="469744" cy="259045"/>
    <xdr:sp macro="" textlink="">
      <xdr:nvSpPr>
        <xdr:cNvPr id="599" name="n_4aveValue【認定こども園・幼稚園・保育所】&#10;一人当たり面積"/>
        <xdr:cNvSpPr txBox="1"/>
      </xdr:nvSpPr>
      <xdr:spPr>
        <a:xfrm>
          <a:off x="18421427" y="700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45737</xdr:rowOff>
    </xdr:from>
    <xdr:ext cx="469744" cy="259045"/>
    <xdr:sp macro="" textlink="">
      <xdr:nvSpPr>
        <xdr:cNvPr id="600" name="n_1mainValue【認定こども園・幼稚園・保育所】&#10;一人当たり面積"/>
        <xdr:cNvSpPr txBox="1"/>
      </xdr:nvSpPr>
      <xdr:spPr>
        <a:xfrm>
          <a:off x="210757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24147</xdr:rowOff>
    </xdr:from>
    <xdr:ext cx="469744" cy="259045"/>
    <xdr:sp macro="" textlink="">
      <xdr:nvSpPr>
        <xdr:cNvPr id="601" name="n_2mainValue【認定こども園・幼稚園・保育所】&#10;一人当たり面積"/>
        <xdr:cNvSpPr txBox="1"/>
      </xdr:nvSpPr>
      <xdr:spPr>
        <a:xfrm>
          <a:off x="20199427" y="653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29227</xdr:rowOff>
    </xdr:from>
    <xdr:ext cx="469744" cy="259045"/>
    <xdr:sp macro="" textlink="">
      <xdr:nvSpPr>
        <xdr:cNvPr id="602" name="n_3mainValue【認定こども園・幼稚園・保育所】&#10;一人当たり面積"/>
        <xdr:cNvSpPr txBox="1"/>
      </xdr:nvSpPr>
      <xdr:spPr>
        <a:xfrm>
          <a:off x="19310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30497</xdr:rowOff>
    </xdr:from>
    <xdr:ext cx="469744" cy="259045"/>
    <xdr:sp macro="" textlink="">
      <xdr:nvSpPr>
        <xdr:cNvPr id="603" name="n_4mainValue【認定こども園・幼稚園・保育所】&#10;一人当たり面積"/>
        <xdr:cNvSpPr txBox="1"/>
      </xdr:nvSpPr>
      <xdr:spPr>
        <a:xfrm>
          <a:off x="18421427" y="6545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63</xdr:row>
      <xdr:rowOff>104775</xdr:rowOff>
    </xdr:to>
    <xdr:cxnSp macro="">
      <xdr:nvCxnSpPr>
        <xdr:cNvPr id="628" name="直線コネクタ 627"/>
        <xdr:cNvCxnSpPr/>
      </xdr:nvCxnSpPr>
      <xdr:spPr>
        <a:xfrm flipV="1">
          <a:off x="16318864" y="94869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629"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630" name="直線コネクタ 629"/>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631" name="【学校施設】&#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632" name="直線コネクタ 631"/>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165752</xdr:rowOff>
    </xdr:from>
    <xdr:ext cx="405111" cy="259045"/>
    <xdr:sp macro="" textlink="">
      <xdr:nvSpPr>
        <xdr:cNvPr id="633" name="【学校施設】&#10;有形固定資産減価償却率平均値テキスト"/>
        <xdr:cNvSpPr txBox="1"/>
      </xdr:nvSpPr>
      <xdr:spPr>
        <a:xfrm>
          <a:off x="16357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15875</xdr:rowOff>
    </xdr:from>
    <xdr:to>
      <xdr:col>85</xdr:col>
      <xdr:colOff>177800</xdr:colOff>
      <xdr:row>60</xdr:row>
      <xdr:rowOff>117475</xdr:rowOff>
    </xdr:to>
    <xdr:sp macro="" textlink="">
      <xdr:nvSpPr>
        <xdr:cNvPr id="634" name="フローチャート: 判断 633"/>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42545</xdr:rowOff>
    </xdr:from>
    <xdr:to>
      <xdr:col>81</xdr:col>
      <xdr:colOff>101600</xdr:colOff>
      <xdr:row>60</xdr:row>
      <xdr:rowOff>144145</xdr:rowOff>
    </xdr:to>
    <xdr:sp macro="" textlink="">
      <xdr:nvSpPr>
        <xdr:cNvPr id="635" name="フローチャート: 判断 634"/>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636" name="フローチャート: 判断 635"/>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37" name="フローチャート: 判断 636"/>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8" name="フローチャート: 判断 637"/>
        <xdr:cNvSpPr/>
      </xdr:nvSpPr>
      <xdr:spPr>
        <a:xfrm>
          <a:off x="1276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154940</xdr:rowOff>
    </xdr:from>
    <xdr:to>
      <xdr:col>85</xdr:col>
      <xdr:colOff>177800</xdr:colOff>
      <xdr:row>57</xdr:row>
      <xdr:rowOff>85090</xdr:rowOff>
    </xdr:to>
    <xdr:sp macro="" textlink="">
      <xdr:nvSpPr>
        <xdr:cNvPr id="644" name="楕円 643"/>
        <xdr:cNvSpPr/>
      </xdr:nvSpPr>
      <xdr:spPr>
        <a:xfrm>
          <a:off x="162687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6367</xdr:rowOff>
    </xdr:from>
    <xdr:ext cx="405111" cy="259045"/>
    <xdr:sp macro="" textlink="">
      <xdr:nvSpPr>
        <xdr:cNvPr id="645" name="【学校施設】&#10;有形固定資産減価償却率該当値テキスト"/>
        <xdr:cNvSpPr txBox="1"/>
      </xdr:nvSpPr>
      <xdr:spPr>
        <a:xfrm>
          <a:off x="16357600"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646" name="楕円 645"/>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34290</xdr:rowOff>
    </xdr:to>
    <xdr:cxnSp macro="">
      <xdr:nvCxnSpPr>
        <xdr:cNvPr id="647" name="直線コネクタ 646"/>
        <xdr:cNvCxnSpPr/>
      </xdr:nvCxnSpPr>
      <xdr:spPr>
        <a:xfrm>
          <a:off x="15481300" y="97726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8" name="楕円 647"/>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58</xdr:row>
      <xdr:rowOff>22860</xdr:rowOff>
    </xdr:to>
    <xdr:cxnSp macro="">
      <xdr:nvCxnSpPr>
        <xdr:cNvPr id="649" name="直線コネクタ 648"/>
        <xdr:cNvCxnSpPr/>
      </xdr:nvCxnSpPr>
      <xdr:spPr>
        <a:xfrm flipV="1">
          <a:off x="14592300" y="9772650"/>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650" name="楕円 649"/>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58</xdr:row>
      <xdr:rowOff>64770</xdr:rowOff>
    </xdr:to>
    <xdr:cxnSp macro="">
      <xdr:nvCxnSpPr>
        <xdr:cNvPr id="651" name="直線コネクタ 650"/>
        <xdr:cNvCxnSpPr/>
      </xdr:nvCxnSpPr>
      <xdr:spPr>
        <a:xfrm flipV="1">
          <a:off x="13703300" y="99669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170180</xdr:rowOff>
    </xdr:from>
    <xdr:to>
      <xdr:col>67</xdr:col>
      <xdr:colOff>101600</xdr:colOff>
      <xdr:row>58</xdr:row>
      <xdr:rowOff>100330</xdr:rowOff>
    </xdr:to>
    <xdr:sp macro="" textlink="">
      <xdr:nvSpPr>
        <xdr:cNvPr id="652" name="楕円 651"/>
        <xdr:cNvSpPr/>
      </xdr:nvSpPr>
      <xdr:spPr>
        <a:xfrm>
          <a:off x="12763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49530</xdr:rowOff>
    </xdr:from>
    <xdr:to>
      <xdr:col>71</xdr:col>
      <xdr:colOff>177800</xdr:colOff>
      <xdr:row>58</xdr:row>
      <xdr:rowOff>64770</xdr:rowOff>
    </xdr:to>
    <xdr:cxnSp macro="">
      <xdr:nvCxnSpPr>
        <xdr:cNvPr id="653" name="直線コネクタ 652"/>
        <xdr:cNvCxnSpPr/>
      </xdr:nvCxnSpPr>
      <xdr:spPr>
        <a:xfrm>
          <a:off x="12814300" y="999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135272</xdr:rowOff>
    </xdr:from>
    <xdr:ext cx="405111" cy="259045"/>
    <xdr:sp macro="" textlink="">
      <xdr:nvSpPr>
        <xdr:cNvPr id="654" name="n_1ave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655" name="n_2ave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656" name="n_3aveValue【学校施設】&#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7" name="n_4aveValue【学校施設】&#10;有形固定資産減価償却率"/>
        <xdr:cNvSpPr txBox="1"/>
      </xdr:nvSpPr>
      <xdr:spPr>
        <a:xfrm>
          <a:off x="12611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658" name="n_1mainValue【学校施設】&#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9" name="n_2mainValue【学校施設】&#10;有形固定資産減価償却率"/>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660" name="n_3mainValue【学校施設】&#10;有形固定資産減価償却率"/>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116857</xdr:rowOff>
    </xdr:from>
    <xdr:ext cx="405111" cy="259045"/>
    <xdr:sp macro="" textlink="">
      <xdr:nvSpPr>
        <xdr:cNvPr id="661" name="n_4mainValue【学校施設】&#10;有形固定資産減価償却率"/>
        <xdr:cNvSpPr txBox="1"/>
      </xdr:nvSpPr>
      <xdr:spPr>
        <a:xfrm>
          <a:off x="12611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64</xdr:row>
      <xdr:rowOff>41148</xdr:rowOff>
    </xdr:to>
    <xdr:cxnSp macro="">
      <xdr:nvCxnSpPr>
        <xdr:cNvPr id="686" name="直線コネクタ 685"/>
        <xdr:cNvCxnSpPr/>
      </xdr:nvCxnSpPr>
      <xdr:spPr>
        <a:xfrm flipV="1">
          <a:off x="22160864" y="9577959"/>
          <a:ext cx="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44975</xdr:rowOff>
    </xdr:from>
    <xdr:ext cx="469744" cy="259045"/>
    <xdr:sp macro="" textlink="">
      <xdr:nvSpPr>
        <xdr:cNvPr id="687" name="【学校施設】&#10;一人当たり面積最小値テキスト"/>
        <xdr:cNvSpPr txBox="1"/>
      </xdr:nvSpPr>
      <xdr:spPr>
        <a:xfrm>
          <a:off x="22199600" y="1101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41148</xdr:rowOff>
    </xdr:from>
    <xdr:to>
      <xdr:col>116</xdr:col>
      <xdr:colOff>152400</xdr:colOff>
      <xdr:row>64</xdr:row>
      <xdr:rowOff>41148</xdr:rowOff>
    </xdr:to>
    <xdr:cxnSp macro="">
      <xdr:nvCxnSpPr>
        <xdr:cNvPr id="688" name="直線コネクタ 687"/>
        <xdr:cNvCxnSpPr/>
      </xdr:nvCxnSpPr>
      <xdr:spPr>
        <a:xfrm>
          <a:off x="22072600" y="1101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469744" cy="259045"/>
    <xdr:sp macro="" textlink="">
      <xdr:nvSpPr>
        <xdr:cNvPr id="689" name="【学校施設】&#10;一人当たり面積最大値テキスト"/>
        <xdr:cNvSpPr txBox="1"/>
      </xdr:nvSpPr>
      <xdr:spPr>
        <a:xfrm>
          <a:off x="22199600" y="93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90" name="直線コネクタ 689"/>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91076</xdr:rowOff>
    </xdr:from>
    <xdr:ext cx="469744" cy="259045"/>
    <xdr:sp macro="" textlink="">
      <xdr:nvSpPr>
        <xdr:cNvPr id="691" name="【学校施設】&#10;一人当たり面積平均値テキスト"/>
        <xdr:cNvSpPr txBox="1"/>
      </xdr:nvSpPr>
      <xdr:spPr>
        <a:xfrm>
          <a:off x="22199600" y="1054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112649</xdr:rowOff>
    </xdr:from>
    <xdr:to>
      <xdr:col>116</xdr:col>
      <xdr:colOff>114300</xdr:colOff>
      <xdr:row>62</xdr:row>
      <xdr:rowOff>42799</xdr:rowOff>
    </xdr:to>
    <xdr:sp macro="" textlink="">
      <xdr:nvSpPr>
        <xdr:cNvPr id="692" name="フローチャート: 判断 691"/>
        <xdr:cNvSpPr/>
      </xdr:nvSpPr>
      <xdr:spPr>
        <a:xfrm>
          <a:off x="22110700" y="1057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93" name="フローチャート: 判断 692"/>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163322</xdr:rowOff>
    </xdr:from>
    <xdr:to>
      <xdr:col>107</xdr:col>
      <xdr:colOff>101600</xdr:colOff>
      <xdr:row>62</xdr:row>
      <xdr:rowOff>93472</xdr:rowOff>
    </xdr:to>
    <xdr:sp macro="" textlink="">
      <xdr:nvSpPr>
        <xdr:cNvPr id="694" name="フローチャート: 判断 693"/>
        <xdr:cNvSpPr/>
      </xdr:nvSpPr>
      <xdr:spPr>
        <a:xfrm>
          <a:off x="20383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26543</xdr:rowOff>
    </xdr:from>
    <xdr:to>
      <xdr:col>102</xdr:col>
      <xdr:colOff>165100</xdr:colOff>
      <xdr:row>62</xdr:row>
      <xdr:rowOff>128143</xdr:rowOff>
    </xdr:to>
    <xdr:sp macro="" textlink="">
      <xdr:nvSpPr>
        <xdr:cNvPr id="695" name="フローチャート: 判断 694"/>
        <xdr:cNvSpPr/>
      </xdr:nvSpPr>
      <xdr:spPr>
        <a:xfrm>
          <a:off x="19494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96" name="フローチャート: 判断 695"/>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151130</xdr:rowOff>
    </xdr:from>
    <xdr:to>
      <xdr:col>116</xdr:col>
      <xdr:colOff>114300</xdr:colOff>
      <xdr:row>61</xdr:row>
      <xdr:rowOff>81280</xdr:rowOff>
    </xdr:to>
    <xdr:sp macro="" textlink="">
      <xdr:nvSpPr>
        <xdr:cNvPr id="702" name="楕円 701"/>
        <xdr:cNvSpPr/>
      </xdr:nvSpPr>
      <xdr:spPr>
        <a:xfrm>
          <a:off x="221107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2557</xdr:rowOff>
    </xdr:from>
    <xdr:ext cx="469744" cy="259045"/>
    <xdr:sp macro="" textlink="">
      <xdr:nvSpPr>
        <xdr:cNvPr id="703" name="【学校施設】&#10;一人当たり面積該当値テキスト"/>
        <xdr:cNvSpPr txBox="1"/>
      </xdr:nvSpPr>
      <xdr:spPr>
        <a:xfrm>
          <a:off x="22199600" y="1028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166751</xdr:rowOff>
    </xdr:from>
    <xdr:to>
      <xdr:col>112</xdr:col>
      <xdr:colOff>38100</xdr:colOff>
      <xdr:row>61</xdr:row>
      <xdr:rowOff>96901</xdr:rowOff>
    </xdr:to>
    <xdr:sp macro="" textlink="">
      <xdr:nvSpPr>
        <xdr:cNvPr id="704" name="楕円 703"/>
        <xdr:cNvSpPr/>
      </xdr:nvSpPr>
      <xdr:spPr>
        <a:xfrm>
          <a:off x="21272500" y="104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30480</xdr:rowOff>
    </xdr:from>
    <xdr:to>
      <xdr:col>116</xdr:col>
      <xdr:colOff>63500</xdr:colOff>
      <xdr:row>61</xdr:row>
      <xdr:rowOff>46101</xdr:rowOff>
    </xdr:to>
    <xdr:cxnSp macro="">
      <xdr:nvCxnSpPr>
        <xdr:cNvPr id="705" name="直線コネクタ 704"/>
        <xdr:cNvCxnSpPr/>
      </xdr:nvCxnSpPr>
      <xdr:spPr>
        <a:xfrm flipV="1">
          <a:off x="21323300" y="10488930"/>
          <a:ext cx="8382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xdr:rowOff>
    </xdr:from>
    <xdr:to>
      <xdr:col>107</xdr:col>
      <xdr:colOff>101600</xdr:colOff>
      <xdr:row>62</xdr:row>
      <xdr:rowOff>114808</xdr:rowOff>
    </xdr:to>
    <xdr:sp macro="" textlink="">
      <xdr:nvSpPr>
        <xdr:cNvPr id="706" name="楕円 705"/>
        <xdr:cNvSpPr/>
      </xdr:nvSpPr>
      <xdr:spPr>
        <a:xfrm>
          <a:off x="20383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46101</xdr:rowOff>
    </xdr:from>
    <xdr:to>
      <xdr:col>111</xdr:col>
      <xdr:colOff>177800</xdr:colOff>
      <xdr:row>62</xdr:row>
      <xdr:rowOff>64008</xdr:rowOff>
    </xdr:to>
    <xdr:cxnSp macro="">
      <xdr:nvCxnSpPr>
        <xdr:cNvPr id="707" name="直線コネクタ 706"/>
        <xdr:cNvCxnSpPr/>
      </xdr:nvCxnSpPr>
      <xdr:spPr>
        <a:xfrm flipV="1">
          <a:off x="20434300" y="10504551"/>
          <a:ext cx="889000" cy="18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48641</xdr:rowOff>
    </xdr:from>
    <xdr:to>
      <xdr:col>102</xdr:col>
      <xdr:colOff>165100</xdr:colOff>
      <xdr:row>61</xdr:row>
      <xdr:rowOff>150241</xdr:rowOff>
    </xdr:to>
    <xdr:sp macro="" textlink="">
      <xdr:nvSpPr>
        <xdr:cNvPr id="708" name="楕円 707"/>
        <xdr:cNvSpPr/>
      </xdr:nvSpPr>
      <xdr:spPr>
        <a:xfrm>
          <a:off x="19494500" y="1050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99441</xdr:rowOff>
    </xdr:from>
    <xdr:to>
      <xdr:col>107</xdr:col>
      <xdr:colOff>50800</xdr:colOff>
      <xdr:row>62</xdr:row>
      <xdr:rowOff>64008</xdr:rowOff>
    </xdr:to>
    <xdr:cxnSp macro="">
      <xdr:nvCxnSpPr>
        <xdr:cNvPr id="709" name="直線コネクタ 708"/>
        <xdr:cNvCxnSpPr/>
      </xdr:nvCxnSpPr>
      <xdr:spPr>
        <a:xfrm>
          <a:off x="19545300" y="10557891"/>
          <a:ext cx="8890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53213</xdr:rowOff>
    </xdr:from>
    <xdr:to>
      <xdr:col>98</xdr:col>
      <xdr:colOff>38100</xdr:colOff>
      <xdr:row>61</xdr:row>
      <xdr:rowOff>154813</xdr:rowOff>
    </xdr:to>
    <xdr:sp macro="" textlink="">
      <xdr:nvSpPr>
        <xdr:cNvPr id="710" name="楕円 709"/>
        <xdr:cNvSpPr/>
      </xdr:nvSpPr>
      <xdr:spPr>
        <a:xfrm>
          <a:off x="18605500" y="105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99441</xdr:rowOff>
    </xdr:from>
    <xdr:to>
      <xdr:col>102</xdr:col>
      <xdr:colOff>114300</xdr:colOff>
      <xdr:row>61</xdr:row>
      <xdr:rowOff>104013</xdr:rowOff>
    </xdr:to>
    <xdr:cxnSp macro="">
      <xdr:nvCxnSpPr>
        <xdr:cNvPr id="711" name="直線コネクタ 710"/>
        <xdr:cNvCxnSpPr/>
      </xdr:nvCxnSpPr>
      <xdr:spPr>
        <a:xfrm flipV="1">
          <a:off x="18656300" y="1055789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712" name="n_1aveValue【学校施設】&#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109999</xdr:rowOff>
    </xdr:from>
    <xdr:ext cx="469744" cy="259045"/>
    <xdr:sp macro="" textlink="">
      <xdr:nvSpPr>
        <xdr:cNvPr id="713" name="n_2aveValue【学校施設】&#10;一人当たり面積"/>
        <xdr:cNvSpPr txBox="1"/>
      </xdr:nvSpPr>
      <xdr:spPr>
        <a:xfrm>
          <a:off x="201994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119270</xdr:rowOff>
    </xdr:from>
    <xdr:ext cx="469744" cy="259045"/>
    <xdr:sp macro="" textlink="">
      <xdr:nvSpPr>
        <xdr:cNvPr id="714" name="n_3aveValue【学校施設】&#10;一人当たり面積"/>
        <xdr:cNvSpPr txBox="1"/>
      </xdr:nvSpPr>
      <xdr:spPr>
        <a:xfrm>
          <a:off x="19310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126890</xdr:rowOff>
    </xdr:from>
    <xdr:ext cx="469744" cy="259045"/>
    <xdr:sp macro="" textlink="">
      <xdr:nvSpPr>
        <xdr:cNvPr id="715" name="n_4aveValue【学校施設】&#10;一人当たり面積"/>
        <xdr:cNvSpPr txBox="1"/>
      </xdr:nvSpPr>
      <xdr:spPr>
        <a:xfrm>
          <a:off x="18421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113428</xdr:rowOff>
    </xdr:from>
    <xdr:ext cx="469744" cy="259045"/>
    <xdr:sp macro="" textlink="">
      <xdr:nvSpPr>
        <xdr:cNvPr id="716" name="n_1mainValue【学校施設】&#10;一人当たり面積"/>
        <xdr:cNvSpPr txBox="1"/>
      </xdr:nvSpPr>
      <xdr:spPr>
        <a:xfrm>
          <a:off x="21075727" y="102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105935</xdr:rowOff>
    </xdr:from>
    <xdr:ext cx="469744" cy="259045"/>
    <xdr:sp macro="" textlink="">
      <xdr:nvSpPr>
        <xdr:cNvPr id="717" name="n_2mainValue【学校施設】&#10;一人当たり面積"/>
        <xdr:cNvSpPr txBox="1"/>
      </xdr:nvSpPr>
      <xdr:spPr>
        <a:xfrm>
          <a:off x="20199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166768</xdr:rowOff>
    </xdr:from>
    <xdr:ext cx="469744" cy="259045"/>
    <xdr:sp macro="" textlink="">
      <xdr:nvSpPr>
        <xdr:cNvPr id="718" name="n_3mainValue【学校施設】&#10;一人当たり面積"/>
        <xdr:cNvSpPr txBox="1"/>
      </xdr:nvSpPr>
      <xdr:spPr>
        <a:xfrm>
          <a:off x="19310427" y="1028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171340</xdr:rowOff>
    </xdr:from>
    <xdr:ext cx="469744" cy="259045"/>
    <xdr:sp macro="" textlink="">
      <xdr:nvSpPr>
        <xdr:cNvPr id="719" name="n_4mainValue【学校施設】&#10;一人当たり面積"/>
        <xdr:cNvSpPr txBox="1"/>
      </xdr:nvSpPr>
      <xdr:spPr>
        <a:xfrm>
          <a:off x="18421427" y="10286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8" name="正方形/長方形 7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9" name="正方形/長方形 7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0" name="正方形/長方形 7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1" name="正方形/長方形 7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2" name="正方形/長方形 7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3" name="正方形/長方形 7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4" name="正方形/長方形 7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5" name="正方形/長方形 7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59" name="直線コネクタ 758"/>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0"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1" name="直線コネクタ 760"/>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2"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3" name="直線コネクタ 762"/>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168927</xdr:rowOff>
    </xdr:from>
    <xdr:ext cx="405111" cy="259045"/>
    <xdr:sp macro="" textlink="">
      <xdr:nvSpPr>
        <xdr:cNvPr id="764" name="【公民館】&#10;有形固定資産減価償却率平均値テキスト"/>
        <xdr:cNvSpPr txBox="1"/>
      </xdr:nvSpPr>
      <xdr:spPr>
        <a:xfrm>
          <a:off x="16357600" y="17828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765" name="フローチャート: 判断 764"/>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35561</xdr:rowOff>
    </xdr:from>
    <xdr:to>
      <xdr:col>81</xdr:col>
      <xdr:colOff>101600</xdr:colOff>
      <xdr:row>104</xdr:row>
      <xdr:rowOff>137161</xdr:rowOff>
    </xdr:to>
    <xdr:sp macro="" textlink="">
      <xdr:nvSpPr>
        <xdr:cNvPr id="766" name="フローチャート: 判断 765"/>
        <xdr:cNvSpPr/>
      </xdr:nvSpPr>
      <xdr:spPr>
        <a:xfrm>
          <a:off x="154305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16511</xdr:rowOff>
    </xdr:from>
    <xdr:to>
      <xdr:col>76</xdr:col>
      <xdr:colOff>165100</xdr:colOff>
      <xdr:row>104</xdr:row>
      <xdr:rowOff>118111</xdr:rowOff>
    </xdr:to>
    <xdr:sp macro="" textlink="">
      <xdr:nvSpPr>
        <xdr:cNvPr id="767" name="フローチャート: 判断 766"/>
        <xdr:cNvSpPr/>
      </xdr:nvSpPr>
      <xdr:spPr>
        <a:xfrm>
          <a:off x="14541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31750</xdr:rowOff>
    </xdr:from>
    <xdr:to>
      <xdr:col>72</xdr:col>
      <xdr:colOff>38100</xdr:colOff>
      <xdr:row>104</xdr:row>
      <xdr:rowOff>133350</xdr:rowOff>
    </xdr:to>
    <xdr:sp macro="" textlink="">
      <xdr:nvSpPr>
        <xdr:cNvPr id="768" name="フローチャート: 判断 767"/>
        <xdr:cNvSpPr/>
      </xdr:nvSpPr>
      <xdr:spPr>
        <a:xfrm>
          <a:off x="13652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22861</xdr:rowOff>
    </xdr:from>
    <xdr:to>
      <xdr:col>67</xdr:col>
      <xdr:colOff>101600</xdr:colOff>
      <xdr:row>104</xdr:row>
      <xdr:rowOff>124461</xdr:rowOff>
    </xdr:to>
    <xdr:sp macro="" textlink="">
      <xdr:nvSpPr>
        <xdr:cNvPr id="769" name="フローチャート: 判断 768"/>
        <xdr:cNvSpPr/>
      </xdr:nvSpPr>
      <xdr:spPr>
        <a:xfrm>
          <a:off x="12763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22861</xdr:rowOff>
    </xdr:from>
    <xdr:to>
      <xdr:col>85</xdr:col>
      <xdr:colOff>177800</xdr:colOff>
      <xdr:row>103</xdr:row>
      <xdr:rowOff>124461</xdr:rowOff>
    </xdr:to>
    <xdr:sp macro="" textlink="">
      <xdr:nvSpPr>
        <xdr:cNvPr id="775" name="楕円 774"/>
        <xdr:cNvSpPr/>
      </xdr:nvSpPr>
      <xdr:spPr>
        <a:xfrm>
          <a:off x="16268700" y="176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45738</xdr:rowOff>
    </xdr:from>
    <xdr:ext cx="405111" cy="259045"/>
    <xdr:sp macro="" textlink="">
      <xdr:nvSpPr>
        <xdr:cNvPr id="776" name="【公民館】&#10;有形固定資産減価償却率該当値テキスト"/>
        <xdr:cNvSpPr txBox="1"/>
      </xdr:nvSpPr>
      <xdr:spPr>
        <a:xfrm>
          <a:off x="16357600" y="175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152400</xdr:rowOff>
    </xdr:from>
    <xdr:to>
      <xdr:col>81</xdr:col>
      <xdr:colOff>101600</xdr:colOff>
      <xdr:row>103</xdr:row>
      <xdr:rowOff>82550</xdr:rowOff>
    </xdr:to>
    <xdr:sp macro="" textlink="">
      <xdr:nvSpPr>
        <xdr:cNvPr id="777" name="楕円 776"/>
        <xdr:cNvSpPr/>
      </xdr:nvSpPr>
      <xdr:spPr>
        <a:xfrm>
          <a:off x="15430500" y="176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31750</xdr:rowOff>
    </xdr:from>
    <xdr:to>
      <xdr:col>85</xdr:col>
      <xdr:colOff>127000</xdr:colOff>
      <xdr:row>103</xdr:row>
      <xdr:rowOff>73661</xdr:rowOff>
    </xdr:to>
    <xdr:cxnSp macro="">
      <xdr:nvCxnSpPr>
        <xdr:cNvPr id="778" name="直線コネクタ 777"/>
        <xdr:cNvCxnSpPr/>
      </xdr:nvCxnSpPr>
      <xdr:spPr>
        <a:xfrm>
          <a:off x="15481300" y="176911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157480</xdr:rowOff>
    </xdr:from>
    <xdr:to>
      <xdr:col>76</xdr:col>
      <xdr:colOff>165100</xdr:colOff>
      <xdr:row>103</xdr:row>
      <xdr:rowOff>87630</xdr:rowOff>
    </xdr:to>
    <xdr:sp macro="" textlink="">
      <xdr:nvSpPr>
        <xdr:cNvPr id="779" name="楕円 778"/>
        <xdr:cNvSpPr/>
      </xdr:nvSpPr>
      <xdr:spPr>
        <a:xfrm>
          <a:off x="14541500" y="176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31750</xdr:rowOff>
    </xdr:from>
    <xdr:to>
      <xdr:col>81</xdr:col>
      <xdr:colOff>50800</xdr:colOff>
      <xdr:row>103</xdr:row>
      <xdr:rowOff>36830</xdr:rowOff>
    </xdr:to>
    <xdr:cxnSp macro="">
      <xdr:nvCxnSpPr>
        <xdr:cNvPr id="780" name="直線コネクタ 779"/>
        <xdr:cNvCxnSpPr/>
      </xdr:nvCxnSpPr>
      <xdr:spPr>
        <a:xfrm flipV="1">
          <a:off x="14592300" y="176911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119380</xdr:rowOff>
    </xdr:from>
    <xdr:to>
      <xdr:col>72</xdr:col>
      <xdr:colOff>38100</xdr:colOff>
      <xdr:row>103</xdr:row>
      <xdr:rowOff>49530</xdr:rowOff>
    </xdr:to>
    <xdr:sp macro="" textlink="">
      <xdr:nvSpPr>
        <xdr:cNvPr id="781" name="楕円 780"/>
        <xdr:cNvSpPr/>
      </xdr:nvSpPr>
      <xdr:spPr>
        <a:xfrm>
          <a:off x="13652500" y="1760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170180</xdr:rowOff>
    </xdr:from>
    <xdr:to>
      <xdr:col>76</xdr:col>
      <xdr:colOff>114300</xdr:colOff>
      <xdr:row>103</xdr:row>
      <xdr:rowOff>36830</xdr:rowOff>
    </xdr:to>
    <xdr:cxnSp macro="">
      <xdr:nvCxnSpPr>
        <xdr:cNvPr id="782" name="直線コネクタ 781"/>
        <xdr:cNvCxnSpPr/>
      </xdr:nvCxnSpPr>
      <xdr:spPr>
        <a:xfrm>
          <a:off x="13703300" y="17658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80011</xdr:rowOff>
    </xdr:from>
    <xdr:to>
      <xdr:col>67</xdr:col>
      <xdr:colOff>101600</xdr:colOff>
      <xdr:row>103</xdr:row>
      <xdr:rowOff>10161</xdr:rowOff>
    </xdr:to>
    <xdr:sp macro="" textlink="">
      <xdr:nvSpPr>
        <xdr:cNvPr id="783" name="楕円 782"/>
        <xdr:cNvSpPr/>
      </xdr:nvSpPr>
      <xdr:spPr>
        <a:xfrm>
          <a:off x="12763500" y="175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130811</xdr:rowOff>
    </xdr:from>
    <xdr:to>
      <xdr:col>71</xdr:col>
      <xdr:colOff>177800</xdr:colOff>
      <xdr:row>102</xdr:row>
      <xdr:rowOff>170180</xdr:rowOff>
    </xdr:to>
    <xdr:cxnSp macro="">
      <xdr:nvCxnSpPr>
        <xdr:cNvPr id="784" name="直線コネクタ 783"/>
        <xdr:cNvCxnSpPr/>
      </xdr:nvCxnSpPr>
      <xdr:spPr>
        <a:xfrm>
          <a:off x="12814300" y="17618711"/>
          <a:ext cx="88900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128288</xdr:rowOff>
    </xdr:from>
    <xdr:ext cx="405111" cy="259045"/>
    <xdr:sp macro="" textlink="">
      <xdr:nvSpPr>
        <xdr:cNvPr id="785" name="n_1aveValue【公民館】&#10;有形固定資産減価償却率"/>
        <xdr:cNvSpPr txBox="1"/>
      </xdr:nvSpPr>
      <xdr:spPr>
        <a:xfrm>
          <a:off x="15266044"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109238</xdr:rowOff>
    </xdr:from>
    <xdr:ext cx="405111" cy="259045"/>
    <xdr:sp macro="" textlink="">
      <xdr:nvSpPr>
        <xdr:cNvPr id="786" name="n_2aveValue【公民館】&#10;有形固定資産減価償却率"/>
        <xdr:cNvSpPr txBox="1"/>
      </xdr:nvSpPr>
      <xdr:spPr>
        <a:xfrm>
          <a:off x="14389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124477</xdr:rowOff>
    </xdr:from>
    <xdr:ext cx="405111" cy="259045"/>
    <xdr:sp macro="" textlink="">
      <xdr:nvSpPr>
        <xdr:cNvPr id="787" name="n_3aveValue【公民館】&#10;有形固定資産減価償却率"/>
        <xdr:cNvSpPr txBox="1"/>
      </xdr:nvSpPr>
      <xdr:spPr>
        <a:xfrm>
          <a:off x="13500744" y="17955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115588</xdr:rowOff>
    </xdr:from>
    <xdr:ext cx="405111" cy="259045"/>
    <xdr:sp macro="" textlink="">
      <xdr:nvSpPr>
        <xdr:cNvPr id="788" name="n_4aveValue【公民館】&#10;有形固定資産減価償却率"/>
        <xdr:cNvSpPr txBox="1"/>
      </xdr:nvSpPr>
      <xdr:spPr>
        <a:xfrm>
          <a:off x="12611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99077</xdr:rowOff>
    </xdr:from>
    <xdr:ext cx="405111" cy="259045"/>
    <xdr:sp macro="" textlink="">
      <xdr:nvSpPr>
        <xdr:cNvPr id="789" name="n_1mainValue【公民館】&#10;有形固定資産減価償却率"/>
        <xdr:cNvSpPr txBox="1"/>
      </xdr:nvSpPr>
      <xdr:spPr>
        <a:xfrm>
          <a:off x="15266044" y="174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104157</xdr:rowOff>
    </xdr:from>
    <xdr:ext cx="405111" cy="259045"/>
    <xdr:sp macro="" textlink="">
      <xdr:nvSpPr>
        <xdr:cNvPr id="790" name="n_2mainValue【公民館】&#10;有形固定資産減価償却率"/>
        <xdr:cNvSpPr txBox="1"/>
      </xdr:nvSpPr>
      <xdr:spPr>
        <a:xfrm>
          <a:off x="14389744" y="1742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66057</xdr:rowOff>
    </xdr:from>
    <xdr:ext cx="405111" cy="259045"/>
    <xdr:sp macro="" textlink="">
      <xdr:nvSpPr>
        <xdr:cNvPr id="791" name="n_3mainValue【公民館】&#10;有形固定資産減価償却率"/>
        <xdr:cNvSpPr txBox="1"/>
      </xdr:nvSpPr>
      <xdr:spPr>
        <a:xfrm>
          <a:off x="13500744" y="17382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26688</xdr:rowOff>
    </xdr:from>
    <xdr:ext cx="405111" cy="259045"/>
    <xdr:sp macro="" textlink="">
      <xdr:nvSpPr>
        <xdr:cNvPr id="792" name="n_4mainValue【公民館】&#10;有形固定資産減価償却率"/>
        <xdr:cNvSpPr txBox="1"/>
      </xdr:nvSpPr>
      <xdr:spPr>
        <a:xfrm>
          <a:off x="12611744" y="17343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104139</xdr:rowOff>
    </xdr:from>
    <xdr:to>
      <xdr:col>116</xdr:col>
      <xdr:colOff>62864</xdr:colOff>
      <xdr:row>108</xdr:row>
      <xdr:rowOff>142239</xdr:rowOff>
    </xdr:to>
    <xdr:cxnSp macro="">
      <xdr:nvCxnSpPr>
        <xdr:cNvPr id="816" name="直線コネクタ 815"/>
        <xdr:cNvCxnSpPr/>
      </xdr:nvCxnSpPr>
      <xdr:spPr>
        <a:xfrm flipV="1">
          <a:off x="22160864" y="17249139"/>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17"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18" name="直線コネクタ 817"/>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50816</xdr:rowOff>
    </xdr:from>
    <xdr:ext cx="469744" cy="259045"/>
    <xdr:sp macro="" textlink="">
      <xdr:nvSpPr>
        <xdr:cNvPr id="819" name="【公民館】&#10;一人当たり面積最大値テキスト"/>
        <xdr:cNvSpPr txBox="1"/>
      </xdr:nvSpPr>
      <xdr:spPr>
        <a:xfrm>
          <a:off x="22199600" y="1702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104139</xdr:rowOff>
    </xdr:from>
    <xdr:to>
      <xdr:col>116</xdr:col>
      <xdr:colOff>152400</xdr:colOff>
      <xdr:row>100</xdr:row>
      <xdr:rowOff>104139</xdr:rowOff>
    </xdr:to>
    <xdr:cxnSp macro="">
      <xdr:nvCxnSpPr>
        <xdr:cNvPr id="820" name="直線コネクタ 819"/>
        <xdr:cNvCxnSpPr/>
      </xdr:nvCxnSpPr>
      <xdr:spPr>
        <a:xfrm>
          <a:off x="22072600" y="17249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100347</xdr:rowOff>
    </xdr:from>
    <xdr:ext cx="469744" cy="259045"/>
    <xdr:sp macro="" textlink="">
      <xdr:nvSpPr>
        <xdr:cNvPr id="821" name="【公民館】&#10;一人当たり面積平均値テキスト"/>
        <xdr:cNvSpPr txBox="1"/>
      </xdr:nvSpPr>
      <xdr:spPr>
        <a:xfrm>
          <a:off x="22199600" y="18274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121920</xdr:rowOff>
    </xdr:from>
    <xdr:to>
      <xdr:col>116</xdr:col>
      <xdr:colOff>114300</xdr:colOff>
      <xdr:row>107</xdr:row>
      <xdr:rowOff>52070</xdr:rowOff>
    </xdr:to>
    <xdr:sp macro="" textlink="">
      <xdr:nvSpPr>
        <xdr:cNvPr id="822" name="フローチャート: 判断 821"/>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123189</xdr:rowOff>
    </xdr:from>
    <xdr:to>
      <xdr:col>112</xdr:col>
      <xdr:colOff>38100</xdr:colOff>
      <xdr:row>107</xdr:row>
      <xdr:rowOff>53339</xdr:rowOff>
    </xdr:to>
    <xdr:sp macro="" textlink="">
      <xdr:nvSpPr>
        <xdr:cNvPr id="823" name="フローチャート: 判断 822"/>
        <xdr:cNvSpPr/>
      </xdr:nvSpPr>
      <xdr:spPr>
        <a:xfrm>
          <a:off x="212725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96520</xdr:rowOff>
    </xdr:from>
    <xdr:to>
      <xdr:col>107</xdr:col>
      <xdr:colOff>101600</xdr:colOff>
      <xdr:row>107</xdr:row>
      <xdr:rowOff>26670</xdr:rowOff>
    </xdr:to>
    <xdr:sp macro="" textlink="">
      <xdr:nvSpPr>
        <xdr:cNvPr id="824" name="フローチャート: 判断 823"/>
        <xdr:cNvSpPr/>
      </xdr:nvSpPr>
      <xdr:spPr>
        <a:xfrm>
          <a:off x="20383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106680</xdr:rowOff>
    </xdr:from>
    <xdr:to>
      <xdr:col>102</xdr:col>
      <xdr:colOff>165100</xdr:colOff>
      <xdr:row>107</xdr:row>
      <xdr:rowOff>36830</xdr:rowOff>
    </xdr:to>
    <xdr:sp macro="" textlink="">
      <xdr:nvSpPr>
        <xdr:cNvPr id="825" name="フローチャート: 判断 824"/>
        <xdr:cNvSpPr/>
      </xdr:nvSpPr>
      <xdr:spPr>
        <a:xfrm>
          <a:off x="19494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143511</xdr:rowOff>
    </xdr:from>
    <xdr:to>
      <xdr:col>98</xdr:col>
      <xdr:colOff>38100</xdr:colOff>
      <xdr:row>107</xdr:row>
      <xdr:rowOff>73661</xdr:rowOff>
    </xdr:to>
    <xdr:sp macro="" textlink="">
      <xdr:nvSpPr>
        <xdr:cNvPr id="826" name="フローチャート: 判断 825"/>
        <xdr:cNvSpPr/>
      </xdr:nvSpPr>
      <xdr:spPr>
        <a:xfrm>
          <a:off x="18605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12700</xdr:rowOff>
    </xdr:from>
    <xdr:to>
      <xdr:col>116</xdr:col>
      <xdr:colOff>114300</xdr:colOff>
      <xdr:row>106</xdr:row>
      <xdr:rowOff>114300</xdr:rowOff>
    </xdr:to>
    <xdr:sp macro="" textlink="">
      <xdr:nvSpPr>
        <xdr:cNvPr id="832" name="楕円 831"/>
        <xdr:cNvSpPr/>
      </xdr:nvSpPr>
      <xdr:spPr>
        <a:xfrm>
          <a:off x="22110700" y="1818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35577</xdr:rowOff>
    </xdr:from>
    <xdr:ext cx="469744" cy="259045"/>
    <xdr:sp macro="" textlink="">
      <xdr:nvSpPr>
        <xdr:cNvPr id="833" name="【公民館】&#10;一人当たり面積該当値テキスト"/>
        <xdr:cNvSpPr txBox="1"/>
      </xdr:nvSpPr>
      <xdr:spPr>
        <a:xfrm>
          <a:off x="22199600" y="180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834" name="楕円 833"/>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63500</xdr:rowOff>
    </xdr:from>
    <xdr:to>
      <xdr:col>116</xdr:col>
      <xdr:colOff>63500</xdr:colOff>
      <xdr:row>106</xdr:row>
      <xdr:rowOff>68580</xdr:rowOff>
    </xdr:to>
    <xdr:cxnSp macro="">
      <xdr:nvCxnSpPr>
        <xdr:cNvPr id="835" name="直線コネクタ 834"/>
        <xdr:cNvCxnSpPr/>
      </xdr:nvCxnSpPr>
      <xdr:spPr>
        <a:xfrm flipV="1">
          <a:off x="21323300" y="182372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127000</xdr:rowOff>
    </xdr:from>
    <xdr:to>
      <xdr:col>107</xdr:col>
      <xdr:colOff>101600</xdr:colOff>
      <xdr:row>106</xdr:row>
      <xdr:rowOff>57150</xdr:rowOff>
    </xdr:to>
    <xdr:sp macro="" textlink="">
      <xdr:nvSpPr>
        <xdr:cNvPr id="836" name="楕円 835"/>
        <xdr:cNvSpPr/>
      </xdr:nvSpPr>
      <xdr:spPr>
        <a:xfrm>
          <a:off x="20383500" y="1812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6350</xdr:rowOff>
    </xdr:from>
    <xdr:to>
      <xdr:col>111</xdr:col>
      <xdr:colOff>177800</xdr:colOff>
      <xdr:row>106</xdr:row>
      <xdr:rowOff>68580</xdr:rowOff>
    </xdr:to>
    <xdr:cxnSp macro="">
      <xdr:nvCxnSpPr>
        <xdr:cNvPr id="837" name="直線コネクタ 836"/>
        <xdr:cNvCxnSpPr/>
      </xdr:nvCxnSpPr>
      <xdr:spPr>
        <a:xfrm>
          <a:off x="20434300" y="18180050"/>
          <a:ext cx="8890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38" name="楕円 837"/>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6350</xdr:rowOff>
    </xdr:from>
    <xdr:to>
      <xdr:col>107</xdr:col>
      <xdr:colOff>50800</xdr:colOff>
      <xdr:row>106</xdr:row>
      <xdr:rowOff>11430</xdr:rowOff>
    </xdr:to>
    <xdr:cxnSp macro="">
      <xdr:nvCxnSpPr>
        <xdr:cNvPr id="839" name="直線コネクタ 838"/>
        <xdr:cNvCxnSpPr/>
      </xdr:nvCxnSpPr>
      <xdr:spPr>
        <a:xfrm flipV="1">
          <a:off x="19545300" y="1818005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134620</xdr:rowOff>
    </xdr:from>
    <xdr:to>
      <xdr:col>98</xdr:col>
      <xdr:colOff>38100</xdr:colOff>
      <xdr:row>106</xdr:row>
      <xdr:rowOff>64770</xdr:rowOff>
    </xdr:to>
    <xdr:sp macro="" textlink="">
      <xdr:nvSpPr>
        <xdr:cNvPr id="840" name="楕円 839"/>
        <xdr:cNvSpPr/>
      </xdr:nvSpPr>
      <xdr:spPr>
        <a:xfrm>
          <a:off x="18605500" y="18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xdr:rowOff>
    </xdr:from>
    <xdr:to>
      <xdr:col>102</xdr:col>
      <xdr:colOff>114300</xdr:colOff>
      <xdr:row>106</xdr:row>
      <xdr:rowOff>13970</xdr:rowOff>
    </xdr:to>
    <xdr:cxnSp macro="">
      <xdr:nvCxnSpPr>
        <xdr:cNvPr id="841" name="直線コネクタ 840"/>
        <xdr:cNvCxnSpPr/>
      </xdr:nvCxnSpPr>
      <xdr:spPr>
        <a:xfrm flipV="1">
          <a:off x="18656300" y="18185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44466</xdr:rowOff>
    </xdr:from>
    <xdr:ext cx="469744" cy="259045"/>
    <xdr:sp macro="" textlink="">
      <xdr:nvSpPr>
        <xdr:cNvPr id="842" name="n_1aveValue【公民館】&#10;一人当たり面積"/>
        <xdr:cNvSpPr txBox="1"/>
      </xdr:nvSpPr>
      <xdr:spPr>
        <a:xfrm>
          <a:off x="21075727" y="1838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17797</xdr:rowOff>
    </xdr:from>
    <xdr:ext cx="469744" cy="259045"/>
    <xdr:sp macro="" textlink="">
      <xdr:nvSpPr>
        <xdr:cNvPr id="843" name="n_2aveValue【公民館】&#10;一人当たり面積"/>
        <xdr:cNvSpPr txBox="1"/>
      </xdr:nvSpPr>
      <xdr:spPr>
        <a:xfrm>
          <a:off x="201994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27957</xdr:rowOff>
    </xdr:from>
    <xdr:ext cx="469744" cy="259045"/>
    <xdr:sp macro="" textlink="">
      <xdr:nvSpPr>
        <xdr:cNvPr id="844" name="n_3aveValue【公民館】&#10;一人当たり面積"/>
        <xdr:cNvSpPr txBox="1"/>
      </xdr:nvSpPr>
      <xdr:spPr>
        <a:xfrm>
          <a:off x="19310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64788</xdr:rowOff>
    </xdr:from>
    <xdr:ext cx="469744" cy="259045"/>
    <xdr:sp macro="" textlink="">
      <xdr:nvSpPr>
        <xdr:cNvPr id="845" name="n_4aveValue【公民館】&#10;一人当たり面積"/>
        <xdr:cNvSpPr txBox="1"/>
      </xdr:nvSpPr>
      <xdr:spPr>
        <a:xfrm>
          <a:off x="18421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135907</xdr:rowOff>
    </xdr:from>
    <xdr:ext cx="469744" cy="259045"/>
    <xdr:sp macro="" textlink="">
      <xdr:nvSpPr>
        <xdr:cNvPr id="846" name="n_1mainValue【公民館】&#10;一人当たり面積"/>
        <xdr:cNvSpPr txBox="1"/>
      </xdr:nvSpPr>
      <xdr:spPr>
        <a:xfrm>
          <a:off x="21075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73677</xdr:rowOff>
    </xdr:from>
    <xdr:ext cx="469744" cy="259045"/>
    <xdr:sp macro="" textlink="">
      <xdr:nvSpPr>
        <xdr:cNvPr id="847" name="n_2mainValue【公民館】&#10;一人当たり面積"/>
        <xdr:cNvSpPr txBox="1"/>
      </xdr:nvSpPr>
      <xdr:spPr>
        <a:xfrm>
          <a:off x="20199427" y="179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78757</xdr:rowOff>
    </xdr:from>
    <xdr:ext cx="469744" cy="259045"/>
    <xdr:sp macro="" textlink="">
      <xdr:nvSpPr>
        <xdr:cNvPr id="848" name="n_3mainValue【公民館】&#10;一人当たり面積"/>
        <xdr:cNvSpPr txBox="1"/>
      </xdr:nvSpPr>
      <xdr:spPr>
        <a:xfrm>
          <a:off x="19310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81297</xdr:rowOff>
    </xdr:from>
    <xdr:ext cx="469744" cy="259045"/>
    <xdr:sp macro="" textlink="">
      <xdr:nvSpPr>
        <xdr:cNvPr id="849" name="n_4mainValue【公民館】&#10;一人当たり面積"/>
        <xdr:cNvSpPr txBox="1"/>
      </xdr:nvSpPr>
      <xdr:spPr>
        <a:xfrm>
          <a:off x="18421427" y="1791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有形固定資産減価償却率は低くなっているが、建替え時期を迎える施設もあるため、計画に基づき適切に更新していく。一人当たりの面積が類似団体を上回る施設が多数あるが、これらの施設については維持管理に係る経費を注視し、適切に管理を行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53340</xdr:rowOff>
    </xdr:to>
    <xdr:cxnSp macro="">
      <xdr:nvCxnSpPr>
        <xdr:cNvPr id="58" name="直線コネクタ 57"/>
        <xdr:cNvCxnSpPr/>
      </xdr:nvCxnSpPr>
      <xdr:spPr>
        <a:xfrm flipV="1">
          <a:off x="4634865" y="56769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57167</xdr:rowOff>
    </xdr:from>
    <xdr:ext cx="405111" cy="259045"/>
    <xdr:sp macro="" textlink="">
      <xdr:nvSpPr>
        <xdr:cNvPr id="59" name="【図書館】&#10;有形固定資産減価償却率最小値テキスト"/>
        <xdr:cNvSpPr txBox="1"/>
      </xdr:nvSpPr>
      <xdr:spPr>
        <a:xfrm>
          <a:off x="4673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60" name="直線コネクタ 59"/>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7439</xdr:rowOff>
    </xdr:from>
    <xdr:to>
      <xdr:col>20</xdr:col>
      <xdr:colOff>38100</xdr:colOff>
      <xdr:row>37</xdr:row>
      <xdr:rowOff>109039</xdr:rowOff>
    </xdr:to>
    <xdr:sp macro="" textlink="">
      <xdr:nvSpPr>
        <xdr:cNvPr id="65" name="フローチャート: 判断 64"/>
        <xdr:cNvSpPr/>
      </xdr:nvSpPr>
      <xdr:spPr>
        <a:xfrm>
          <a:off x="3746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36830</xdr:rowOff>
    </xdr:from>
    <xdr:to>
      <xdr:col>15</xdr:col>
      <xdr:colOff>101600</xdr:colOff>
      <xdr:row>37</xdr:row>
      <xdr:rowOff>138430</xdr:rowOff>
    </xdr:to>
    <xdr:sp macro="" textlink="">
      <xdr:nvSpPr>
        <xdr:cNvPr id="66" name="フローチャート: 判断 65"/>
        <xdr:cNvSpPr/>
      </xdr:nvSpPr>
      <xdr:spPr>
        <a:xfrm>
          <a:off x="2857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2540</xdr:rowOff>
    </xdr:from>
    <xdr:to>
      <xdr:col>10</xdr:col>
      <xdr:colOff>165100</xdr:colOff>
      <xdr:row>37</xdr:row>
      <xdr:rowOff>104140</xdr:rowOff>
    </xdr:to>
    <xdr:sp macro="" textlink="">
      <xdr:nvSpPr>
        <xdr:cNvPr id="67" name="フローチャート: 判断 66"/>
        <xdr:cNvSpPr/>
      </xdr:nvSpPr>
      <xdr:spPr>
        <a:xfrm>
          <a:off x="1968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142966</xdr:rowOff>
    </xdr:from>
    <xdr:to>
      <xdr:col>6</xdr:col>
      <xdr:colOff>38100</xdr:colOff>
      <xdr:row>37</xdr:row>
      <xdr:rowOff>73116</xdr:rowOff>
    </xdr:to>
    <xdr:sp macro="" textlink="">
      <xdr:nvSpPr>
        <xdr:cNvPr id="68" name="フローチャート: 判断 67"/>
        <xdr:cNvSpPr/>
      </xdr:nvSpPr>
      <xdr:spPr>
        <a:xfrm>
          <a:off x="1079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74" name="楕円 73"/>
        <xdr:cNvSpPr/>
      </xdr:nvSpPr>
      <xdr:spPr>
        <a:xfrm>
          <a:off x="45847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561</xdr:rowOff>
    </xdr:from>
    <xdr:ext cx="405111" cy="259045"/>
    <xdr:sp macro="" textlink="">
      <xdr:nvSpPr>
        <xdr:cNvPr id="75" name="【図書館】&#10;有形固定資産減価償却率該当値テキスト"/>
        <xdr:cNvSpPr txBox="1"/>
      </xdr:nvSpPr>
      <xdr:spPr>
        <a:xfrm>
          <a:off x="4673600"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139700</xdr:rowOff>
    </xdr:from>
    <xdr:to>
      <xdr:col>20</xdr:col>
      <xdr:colOff>38100</xdr:colOff>
      <xdr:row>37</xdr:row>
      <xdr:rowOff>69850</xdr:rowOff>
    </xdr:to>
    <xdr:sp macro="" textlink="">
      <xdr:nvSpPr>
        <xdr:cNvPr id="76" name="楕円 75"/>
        <xdr:cNvSpPr/>
      </xdr:nvSpPr>
      <xdr:spPr>
        <a:xfrm>
          <a:off x="3746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19050</xdr:rowOff>
    </xdr:from>
    <xdr:to>
      <xdr:col>24</xdr:col>
      <xdr:colOff>63500</xdr:colOff>
      <xdr:row>37</xdr:row>
      <xdr:rowOff>72934</xdr:rowOff>
    </xdr:to>
    <xdr:cxnSp macro="">
      <xdr:nvCxnSpPr>
        <xdr:cNvPr id="77" name="直線コネクタ 76"/>
        <xdr:cNvCxnSpPr/>
      </xdr:nvCxnSpPr>
      <xdr:spPr>
        <a:xfrm>
          <a:off x="3797300" y="636270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85816</xdr:rowOff>
    </xdr:from>
    <xdr:to>
      <xdr:col>15</xdr:col>
      <xdr:colOff>101600</xdr:colOff>
      <xdr:row>37</xdr:row>
      <xdr:rowOff>15966</xdr:rowOff>
    </xdr:to>
    <xdr:sp macro="" textlink="">
      <xdr:nvSpPr>
        <xdr:cNvPr id="78" name="楕円 77"/>
        <xdr:cNvSpPr/>
      </xdr:nvSpPr>
      <xdr:spPr>
        <a:xfrm>
          <a:off x="2857500" y="62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136616</xdr:rowOff>
    </xdr:from>
    <xdr:to>
      <xdr:col>19</xdr:col>
      <xdr:colOff>177800</xdr:colOff>
      <xdr:row>37</xdr:row>
      <xdr:rowOff>19050</xdr:rowOff>
    </xdr:to>
    <xdr:cxnSp macro="">
      <xdr:nvCxnSpPr>
        <xdr:cNvPr id="79" name="直線コネクタ 78"/>
        <xdr:cNvCxnSpPr/>
      </xdr:nvCxnSpPr>
      <xdr:spPr>
        <a:xfrm>
          <a:off x="2908300" y="63088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136616</xdr:rowOff>
    </xdr:to>
    <xdr:cxnSp macro="">
      <xdr:nvCxnSpPr>
        <xdr:cNvPr id="81" name="直線コネクタ 80"/>
        <xdr:cNvCxnSpPr/>
      </xdr:nvCxnSpPr>
      <xdr:spPr>
        <a:xfrm>
          <a:off x="2019300" y="62549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149497</xdr:rowOff>
    </xdr:from>
    <xdr:to>
      <xdr:col>6</xdr:col>
      <xdr:colOff>38100</xdr:colOff>
      <xdr:row>36</xdr:row>
      <xdr:rowOff>79647</xdr:rowOff>
    </xdr:to>
    <xdr:sp macro="" textlink="">
      <xdr:nvSpPr>
        <xdr:cNvPr id="82" name="楕円 81"/>
        <xdr:cNvSpPr/>
      </xdr:nvSpPr>
      <xdr:spPr>
        <a:xfrm>
          <a:off x="1079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28847</xdr:rowOff>
    </xdr:from>
    <xdr:to>
      <xdr:col>10</xdr:col>
      <xdr:colOff>114300</xdr:colOff>
      <xdr:row>36</xdr:row>
      <xdr:rowOff>82731</xdr:rowOff>
    </xdr:to>
    <xdr:cxnSp macro="">
      <xdr:nvCxnSpPr>
        <xdr:cNvPr id="83" name="直線コネクタ 82"/>
        <xdr:cNvCxnSpPr/>
      </xdr:nvCxnSpPr>
      <xdr:spPr>
        <a:xfrm>
          <a:off x="1130300" y="620104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100166</xdr:rowOff>
    </xdr:from>
    <xdr:ext cx="405111" cy="259045"/>
    <xdr:sp macro="" textlink="">
      <xdr:nvSpPr>
        <xdr:cNvPr id="84" name="n_1aveValue【図書館】&#10;有形固定資産減価償却率"/>
        <xdr:cNvSpPr txBox="1"/>
      </xdr:nvSpPr>
      <xdr:spPr>
        <a:xfrm>
          <a:off x="3582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5" name="n_2aveValue【図書館】&#10;有形固定資産減価償却率"/>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95267</xdr:rowOff>
    </xdr:from>
    <xdr:ext cx="405111" cy="259045"/>
    <xdr:sp macro="" textlink="">
      <xdr:nvSpPr>
        <xdr:cNvPr id="86" name="n_3aveValue【図書館】&#10;有形固定資産減価償却率"/>
        <xdr:cNvSpPr txBox="1"/>
      </xdr:nvSpPr>
      <xdr:spPr>
        <a:xfrm>
          <a:off x="1816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87" name="n_4aveValue【図書館】&#10;有形固定資産減価償却率"/>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86377</xdr:rowOff>
    </xdr:from>
    <xdr:ext cx="405111" cy="259045"/>
    <xdr:sp macro="" textlink="">
      <xdr:nvSpPr>
        <xdr:cNvPr id="88" name="n_1mainValue【図書館】&#10;有形固定資産減価償却率"/>
        <xdr:cNvSpPr txBox="1"/>
      </xdr:nvSpPr>
      <xdr:spPr>
        <a:xfrm>
          <a:off x="3582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32493</xdr:rowOff>
    </xdr:from>
    <xdr:ext cx="405111" cy="259045"/>
    <xdr:sp macro="" textlink="">
      <xdr:nvSpPr>
        <xdr:cNvPr id="89" name="n_2mainValue【図書館】&#10;有形固定資産減価償却率"/>
        <xdr:cNvSpPr txBox="1"/>
      </xdr:nvSpPr>
      <xdr:spPr>
        <a:xfrm>
          <a:off x="2705744" y="603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96174</xdr:rowOff>
    </xdr:from>
    <xdr:ext cx="405111" cy="259045"/>
    <xdr:sp macro="" textlink="">
      <xdr:nvSpPr>
        <xdr:cNvPr id="91" name="n_4mainValue【図書館】&#10;有形固定資産減価償却率"/>
        <xdr:cNvSpPr txBox="1"/>
      </xdr:nvSpPr>
      <xdr:spPr>
        <a:xfrm>
          <a:off x="927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42</xdr:row>
      <xdr:rowOff>0</xdr:rowOff>
    </xdr:to>
    <xdr:cxnSp macro="">
      <xdr:nvCxnSpPr>
        <xdr:cNvPr id="115" name="直線コネクタ 114"/>
        <xdr:cNvCxnSpPr/>
      </xdr:nvCxnSpPr>
      <xdr:spPr>
        <a:xfrm flipV="1">
          <a:off x="10476865" y="56388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18"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19" name="直線コネクタ 118"/>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102887</xdr:rowOff>
    </xdr:from>
    <xdr:ext cx="469744" cy="259045"/>
    <xdr:sp macro="" textlink="">
      <xdr:nvSpPr>
        <xdr:cNvPr id="120" name="【図書館】&#10;一人当たり面積平均値テキスト"/>
        <xdr:cNvSpPr txBox="1"/>
      </xdr:nvSpPr>
      <xdr:spPr>
        <a:xfrm>
          <a:off x="10515600" y="6789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124460</xdr:rowOff>
    </xdr:from>
    <xdr:to>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154940</xdr:rowOff>
    </xdr:from>
    <xdr:to>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4" name="フローチャート: 判断 123"/>
        <xdr:cNvSpPr/>
      </xdr:nvSpPr>
      <xdr:spPr>
        <a:xfrm>
          <a:off x="7810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151130</xdr:rowOff>
    </xdr:from>
    <xdr:to>
      <xdr:col>36</xdr:col>
      <xdr:colOff>165100</xdr:colOff>
      <xdr:row>40</xdr:row>
      <xdr:rowOff>81280</xdr:rowOff>
    </xdr:to>
    <xdr:sp macro="" textlink="">
      <xdr:nvSpPr>
        <xdr:cNvPr id="125" name="フローチャート: 判断 124"/>
        <xdr:cNvSpPr/>
      </xdr:nvSpPr>
      <xdr:spPr>
        <a:xfrm>
          <a:off x="6921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74930</xdr:rowOff>
    </xdr:from>
    <xdr:to>
      <xdr:col>55</xdr:col>
      <xdr:colOff>50800</xdr:colOff>
      <xdr:row>40</xdr:row>
      <xdr:rowOff>5080</xdr:rowOff>
    </xdr:to>
    <xdr:sp macro="" textlink="">
      <xdr:nvSpPr>
        <xdr:cNvPr id="131" name="楕円 130"/>
        <xdr:cNvSpPr/>
      </xdr:nvSpPr>
      <xdr:spPr>
        <a:xfrm>
          <a:off x="10426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97807</xdr:rowOff>
    </xdr:from>
    <xdr:ext cx="469744" cy="259045"/>
    <xdr:sp macro="" textlink="">
      <xdr:nvSpPr>
        <xdr:cNvPr id="132" name="【図書館】&#10;一人当たり面積該当値テキスト"/>
        <xdr:cNvSpPr txBox="1"/>
      </xdr:nvSpPr>
      <xdr:spPr>
        <a:xfrm>
          <a:off x="10515600"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33" name="楕円 132"/>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125730</xdr:rowOff>
    </xdr:from>
    <xdr:to>
      <xdr:col>55</xdr:col>
      <xdr:colOff>0</xdr:colOff>
      <xdr:row>39</xdr:row>
      <xdr:rowOff>133350</xdr:rowOff>
    </xdr:to>
    <xdr:cxnSp macro="">
      <xdr:nvCxnSpPr>
        <xdr:cNvPr id="134" name="直線コネクタ 133"/>
        <xdr:cNvCxnSpPr/>
      </xdr:nvCxnSpPr>
      <xdr:spPr>
        <a:xfrm flipV="1">
          <a:off x="9639300" y="681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86360</xdr:rowOff>
    </xdr:from>
    <xdr:to>
      <xdr:col>46</xdr:col>
      <xdr:colOff>38100</xdr:colOff>
      <xdr:row>40</xdr:row>
      <xdr:rowOff>16510</xdr:rowOff>
    </xdr:to>
    <xdr:sp macro="" textlink="">
      <xdr:nvSpPr>
        <xdr:cNvPr id="135" name="楕円 134"/>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137160</xdr:rowOff>
    </xdr:to>
    <xdr:cxnSp macro="">
      <xdr:nvCxnSpPr>
        <xdr:cNvPr id="136" name="直線コネクタ 135"/>
        <xdr:cNvCxnSpPr/>
      </xdr:nvCxnSpPr>
      <xdr:spPr>
        <a:xfrm flipV="1">
          <a:off x="8750300" y="6819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90170</xdr:rowOff>
    </xdr:from>
    <xdr:to>
      <xdr:col>41</xdr:col>
      <xdr:colOff>101600</xdr:colOff>
      <xdr:row>40</xdr:row>
      <xdr:rowOff>20320</xdr:rowOff>
    </xdr:to>
    <xdr:sp macro="" textlink="">
      <xdr:nvSpPr>
        <xdr:cNvPr id="137" name="楕円 136"/>
        <xdr:cNvSpPr/>
      </xdr:nvSpPr>
      <xdr:spPr>
        <a:xfrm>
          <a:off x="7810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140970</xdr:rowOff>
    </xdr:to>
    <xdr:cxnSp macro="">
      <xdr:nvCxnSpPr>
        <xdr:cNvPr id="138" name="直線コネクタ 137"/>
        <xdr:cNvCxnSpPr/>
      </xdr:nvCxnSpPr>
      <xdr:spPr>
        <a:xfrm flipV="1">
          <a:off x="7861300" y="68237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90170</xdr:rowOff>
    </xdr:from>
    <xdr:to>
      <xdr:col>36</xdr:col>
      <xdr:colOff>165100</xdr:colOff>
      <xdr:row>40</xdr:row>
      <xdr:rowOff>20320</xdr:rowOff>
    </xdr:to>
    <xdr:sp macro="" textlink="">
      <xdr:nvSpPr>
        <xdr:cNvPr id="139" name="楕円 138"/>
        <xdr:cNvSpPr/>
      </xdr:nvSpPr>
      <xdr:spPr>
        <a:xfrm>
          <a:off x="6921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140970</xdr:rowOff>
    </xdr:from>
    <xdr:to>
      <xdr:col>41</xdr:col>
      <xdr:colOff>50800</xdr:colOff>
      <xdr:row>39</xdr:row>
      <xdr:rowOff>140970</xdr:rowOff>
    </xdr:to>
    <xdr:cxnSp macro="">
      <xdr:nvCxnSpPr>
        <xdr:cNvPr id="140" name="直線コネクタ 139"/>
        <xdr:cNvCxnSpPr/>
      </xdr:nvCxnSpPr>
      <xdr:spPr>
        <a:xfrm>
          <a:off x="6972300" y="6827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76217</xdr:rowOff>
    </xdr:from>
    <xdr:ext cx="469744" cy="259045"/>
    <xdr:sp macro="" textlink="">
      <xdr:nvSpPr>
        <xdr:cNvPr id="141" name="n_1aveValue【図書館】&#10;一人当たり面積"/>
        <xdr:cNvSpPr txBox="1"/>
      </xdr:nvSpPr>
      <xdr:spPr>
        <a:xfrm>
          <a:off x="93917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42" name="n_2aveValue【図書館】&#10;一人当たり面積"/>
        <xdr:cNvSpPr txBox="1"/>
      </xdr:nvSpPr>
      <xdr:spPr>
        <a:xfrm>
          <a:off x="8515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60977</xdr:rowOff>
    </xdr:from>
    <xdr:ext cx="469744" cy="259045"/>
    <xdr:sp macro="" textlink="">
      <xdr:nvSpPr>
        <xdr:cNvPr id="143" name="n_3aveValue【図書館】&#10;一人当たり面積"/>
        <xdr:cNvSpPr txBox="1"/>
      </xdr:nvSpPr>
      <xdr:spPr>
        <a:xfrm>
          <a:off x="76264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72407</xdr:rowOff>
    </xdr:from>
    <xdr:ext cx="469744" cy="259045"/>
    <xdr:sp macro="" textlink="">
      <xdr:nvSpPr>
        <xdr:cNvPr id="144" name="n_4aveValue【図書館】&#10;一人当たり面積"/>
        <xdr:cNvSpPr txBox="1"/>
      </xdr:nvSpPr>
      <xdr:spPr>
        <a:xfrm>
          <a:off x="6737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29227</xdr:rowOff>
    </xdr:from>
    <xdr:ext cx="469744" cy="259045"/>
    <xdr:sp macro="" textlink="">
      <xdr:nvSpPr>
        <xdr:cNvPr id="145" name="n_1main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46" name="n_2mainValue【図書館】&#10;一人当たり面積"/>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36847</xdr:rowOff>
    </xdr:from>
    <xdr:ext cx="469744" cy="259045"/>
    <xdr:sp macro="" textlink="">
      <xdr:nvSpPr>
        <xdr:cNvPr id="147" name="n_3mainValue【図書館】&#10;一人当たり面積"/>
        <xdr:cNvSpPr txBox="1"/>
      </xdr:nvSpPr>
      <xdr:spPr>
        <a:xfrm>
          <a:off x="7626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36847</xdr:rowOff>
    </xdr:from>
    <xdr:ext cx="469744" cy="259045"/>
    <xdr:sp macro="" textlink="">
      <xdr:nvSpPr>
        <xdr:cNvPr id="148" name="n_4mainValue【図書館】&#10;一人当たり面積"/>
        <xdr:cNvSpPr txBox="1"/>
      </xdr:nvSpPr>
      <xdr:spPr>
        <a:xfrm>
          <a:off x="67374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4" name="直線コネクタ 173"/>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7" name="【体育館・プール】&#10;有形固定資産減価償却率最大値テキスト"/>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33762</xdr:rowOff>
    </xdr:from>
    <xdr:ext cx="405111" cy="259045"/>
    <xdr:sp macro="" textlink="">
      <xdr:nvSpPr>
        <xdr:cNvPr id="179" name="【体育館・プール】&#10;有形固定資産減価償却率平均値テキスト"/>
        <xdr:cNvSpPr txBox="1"/>
      </xdr:nvSpPr>
      <xdr:spPr>
        <a:xfrm>
          <a:off x="4673600" y="1049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55335</xdr:rowOff>
    </xdr:from>
    <xdr:to>
      <xdr:col>24</xdr:col>
      <xdr:colOff>114300</xdr:colOff>
      <xdr:row>61</xdr:row>
      <xdr:rowOff>156935</xdr:rowOff>
    </xdr:to>
    <xdr:sp macro="" textlink="">
      <xdr:nvSpPr>
        <xdr:cNvPr id="180" name="フローチャート: 判断 179"/>
        <xdr:cNvSpPr/>
      </xdr:nvSpPr>
      <xdr:spPr>
        <a:xfrm>
          <a:off x="45847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81" name="フローチャート: 判断 180"/>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140244</xdr:rowOff>
    </xdr:from>
    <xdr:to>
      <xdr:col>10</xdr:col>
      <xdr:colOff>165100</xdr:colOff>
      <xdr:row>61</xdr:row>
      <xdr:rowOff>70394</xdr:rowOff>
    </xdr:to>
    <xdr:sp macro="" textlink="">
      <xdr:nvSpPr>
        <xdr:cNvPr id="183" name="フローチャート: 判断 182"/>
        <xdr:cNvSpPr/>
      </xdr:nvSpPr>
      <xdr:spPr>
        <a:xfrm>
          <a:off x="1968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133713</xdr:rowOff>
    </xdr:from>
    <xdr:to>
      <xdr:col>6</xdr:col>
      <xdr:colOff>38100</xdr:colOff>
      <xdr:row>61</xdr:row>
      <xdr:rowOff>63863</xdr:rowOff>
    </xdr:to>
    <xdr:sp macro="" textlink="">
      <xdr:nvSpPr>
        <xdr:cNvPr id="184" name="フローチャート: 判断 183"/>
        <xdr:cNvSpPr/>
      </xdr:nvSpPr>
      <xdr:spPr>
        <a:xfrm>
          <a:off x="1079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90" name="楕円 189"/>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86377</xdr:rowOff>
    </xdr:from>
    <xdr:ext cx="405111" cy="259045"/>
    <xdr:sp macro="" textlink="">
      <xdr:nvSpPr>
        <xdr:cNvPr id="191" name="【体育館・プール】&#10;有形固定資産減価償却率該当値テキスト"/>
        <xdr:cNvSpPr txBox="1"/>
      </xdr:nvSpPr>
      <xdr:spPr>
        <a:xfrm>
          <a:off x="4673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92" name="楕円 191"/>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122465</xdr:rowOff>
    </xdr:to>
    <xdr:cxnSp macro="">
      <xdr:nvCxnSpPr>
        <xdr:cNvPr id="193" name="直線コネクタ 192"/>
        <xdr:cNvCxnSpPr/>
      </xdr:nvCxnSpPr>
      <xdr:spPr>
        <a:xfrm flipV="1">
          <a:off x="3797300" y="1040130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94" name="楕円 193"/>
        <xdr:cNvSpPr/>
      </xdr:nvSpPr>
      <xdr:spPr>
        <a:xfrm>
          <a:off x="2857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122465</xdr:rowOff>
    </xdr:to>
    <xdr:cxnSp macro="">
      <xdr:nvCxnSpPr>
        <xdr:cNvPr id="195" name="直線コネクタ 194"/>
        <xdr:cNvCxnSpPr/>
      </xdr:nvCxnSpPr>
      <xdr:spPr>
        <a:xfrm>
          <a:off x="2908300" y="1037844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11249</xdr:rowOff>
    </xdr:from>
    <xdr:to>
      <xdr:col>10</xdr:col>
      <xdr:colOff>165100</xdr:colOff>
      <xdr:row>60</xdr:row>
      <xdr:rowOff>112849</xdr:rowOff>
    </xdr:to>
    <xdr:sp macro="" textlink="">
      <xdr:nvSpPr>
        <xdr:cNvPr id="196" name="楕円 195"/>
        <xdr:cNvSpPr/>
      </xdr:nvSpPr>
      <xdr:spPr>
        <a:xfrm>
          <a:off x="1968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62049</xdr:rowOff>
    </xdr:from>
    <xdr:to>
      <xdr:col>15</xdr:col>
      <xdr:colOff>50800</xdr:colOff>
      <xdr:row>60</xdr:row>
      <xdr:rowOff>91440</xdr:rowOff>
    </xdr:to>
    <xdr:cxnSp macro="">
      <xdr:nvCxnSpPr>
        <xdr:cNvPr id="197" name="直線コネクタ 196"/>
        <xdr:cNvCxnSpPr/>
      </xdr:nvCxnSpPr>
      <xdr:spPr>
        <a:xfrm>
          <a:off x="2019300" y="103490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151674</xdr:rowOff>
    </xdr:from>
    <xdr:to>
      <xdr:col>6</xdr:col>
      <xdr:colOff>38100</xdr:colOff>
      <xdr:row>60</xdr:row>
      <xdr:rowOff>81824</xdr:rowOff>
    </xdr:to>
    <xdr:sp macro="" textlink="">
      <xdr:nvSpPr>
        <xdr:cNvPr id="198" name="楕円 197"/>
        <xdr:cNvSpPr/>
      </xdr:nvSpPr>
      <xdr:spPr>
        <a:xfrm>
          <a:off x="1079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31024</xdr:rowOff>
    </xdr:from>
    <xdr:to>
      <xdr:col>10</xdr:col>
      <xdr:colOff>114300</xdr:colOff>
      <xdr:row>60</xdr:row>
      <xdr:rowOff>62049</xdr:rowOff>
    </xdr:to>
    <xdr:cxnSp macro="">
      <xdr:nvCxnSpPr>
        <xdr:cNvPr id="199" name="直線コネクタ 198"/>
        <xdr:cNvCxnSpPr/>
      </xdr:nvCxnSpPr>
      <xdr:spPr>
        <a:xfrm>
          <a:off x="1130300" y="103180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200" name="n_1aveValue【体育館・プー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61521</xdr:rowOff>
    </xdr:from>
    <xdr:ext cx="405111" cy="259045"/>
    <xdr:sp macro="" textlink="">
      <xdr:nvSpPr>
        <xdr:cNvPr id="202" name="n_3aveValue【体育館・プール】&#10;有形固定資産減価償却率"/>
        <xdr:cNvSpPr txBox="1"/>
      </xdr:nvSpPr>
      <xdr:spPr>
        <a:xfrm>
          <a:off x="1816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54990</xdr:rowOff>
    </xdr:from>
    <xdr:ext cx="405111" cy="259045"/>
    <xdr:sp macro="" textlink="">
      <xdr:nvSpPr>
        <xdr:cNvPr id="203" name="n_4aveValue【体育館・プール】&#10;有形固定資産減価償却率"/>
        <xdr:cNvSpPr txBox="1"/>
      </xdr:nvSpPr>
      <xdr:spPr>
        <a:xfrm>
          <a:off x="9277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4" name="n_1mainValue【体育館・プー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158767</xdr:rowOff>
    </xdr:from>
    <xdr:ext cx="405111" cy="259045"/>
    <xdr:sp macro="" textlink="">
      <xdr:nvSpPr>
        <xdr:cNvPr id="205" name="n_2mainValue【体育館・プール】&#10;有形固定資産減価償却率"/>
        <xdr:cNvSpPr txBox="1"/>
      </xdr:nvSpPr>
      <xdr:spPr>
        <a:xfrm>
          <a:off x="2705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129376</xdr:rowOff>
    </xdr:from>
    <xdr:ext cx="405111" cy="259045"/>
    <xdr:sp macro="" textlink="">
      <xdr:nvSpPr>
        <xdr:cNvPr id="206" name="n_3mainValue【体育館・プール】&#10;有形固定資産減価償却率"/>
        <xdr:cNvSpPr txBox="1"/>
      </xdr:nvSpPr>
      <xdr:spPr>
        <a:xfrm>
          <a:off x="1816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98351</xdr:rowOff>
    </xdr:from>
    <xdr:ext cx="405111" cy="259045"/>
    <xdr:sp macro="" textlink="">
      <xdr:nvSpPr>
        <xdr:cNvPr id="207" name="n_4mainValue【体育館・プール】&#10;有形固定資産減価償却率"/>
        <xdr:cNvSpPr txBox="1"/>
      </xdr:nvSpPr>
      <xdr:spPr>
        <a:xfrm>
          <a:off x="927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29210</xdr:rowOff>
    </xdr:from>
    <xdr:to>
      <xdr:col>54</xdr:col>
      <xdr:colOff>189865</xdr:colOff>
      <xdr:row>63</xdr:row>
      <xdr:rowOff>147320</xdr:rowOff>
    </xdr:to>
    <xdr:cxnSp macro="">
      <xdr:nvCxnSpPr>
        <xdr:cNvPr id="231" name="直線コネクタ 230"/>
        <xdr:cNvCxnSpPr/>
      </xdr:nvCxnSpPr>
      <xdr:spPr>
        <a:xfrm flipV="1">
          <a:off x="10476865" y="96304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151147</xdr:rowOff>
    </xdr:from>
    <xdr:ext cx="469744" cy="259045"/>
    <xdr:sp macro="" textlink="">
      <xdr:nvSpPr>
        <xdr:cNvPr id="232" name="【体育館・プール】&#10;一人当たり面積最小値テキスト"/>
        <xdr:cNvSpPr txBox="1"/>
      </xdr:nvSpPr>
      <xdr:spPr>
        <a:xfrm>
          <a:off x="10515600" y="1095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147320</xdr:rowOff>
    </xdr:from>
    <xdr:to>
      <xdr:col>55</xdr:col>
      <xdr:colOff>88900</xdr:colOff>
      <xdr:row>63</xdr:row>
      <xdr:rowOff>147320</xdr:rowOff>
    </xdr:to>
    <xdr:cxnSp macro="">
      <xdr:nvCxnSpPr>
        <xdr:cNvPr id="233" name="直線コネクタ 232"/>
        <xdr:cNvCxnSpPr/>
      </xdr:nvCxnSpPr>
      <xdr:spPr>
        <a:xfrm>
          <a:off x="10388600" y="1094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147337</xdr:rowOff>
    </xdr:from>
    <xdr:ext cx="469744" cy="259045"/>
    <xdr:sp macro="" textlink="">
      <xdr:nvSpPr>
        <xdr:cNvPr id="234" name="【体育館・プール】&#10;一人当たり面積最大値テキスト"/>
        <xdr:cNvSpPr txBox="1"/>
      </xdr:nvSpPr>
      <xdr:spPr>
        <a:xfrm>
          <a:off x="10515600"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29210</xdr:rowOff>
    </xdr:from>
    <xdr:to>
      <xdr:col>55</xdr:col>
      <xdr:colOff>88900</xdr:colOff>
      <xdr:row>56</xdr:row>
      <xdr:rowOff>29210</xdr:rowOff>
    </xdr:to>
    <xdr:cxnSp macro="">
      <xdr:nvCxnSpPr>
        <xdr:cNvPr id="235" name="直線コネクタ 234"/>
        <xdr:cNvCxnSpPr/>
      </xdr:nvCxnSpPr>
      <xdr:spPr>
        <a:xfrm>
          <a:off x="10388600" y="963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48277</xdr:rowOff>
    </xdr:from>
    <xdr:ext cx="469744" cy="259045"/>
    <xdr:sp macro="" textlink="">
      <xdr:nvSpPr>
        <xdr:cNvPr id="236" name="【体育館・プール】&#10;一人当たり面積平均値テキスト"/>
        <xdr:cNvSpPr txBox="1"/>
      </xdr:nvSpPr>
      <xdr:spPr>
        <a:xfrm>
          <a:off x="10515600" y="1033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25400</xdr:rowOff>
    </xdr:from>
    <xdr:to>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39370</xdr:rowOff>
    </xdr:from>
    <xdr:to>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43180</xdr:rowOff>
    </xdr:from>
    <xdr:to>
      <xdr:col>46</xdr:col>
      <xdr:colOff>38100</xdr:colOff>
      <xdr:row>61</xdr:row>
      <xdr:rowOff>144780</xdr:rowOff>
    </xdr:to>
    <xdr:sp macro="" textlink="">
      <xdr:nvSpPr>
        <xdr:cNvPr id="239" name="フローチャート: 判断 238"/>
        <xdr:cNvSpPr/>
      </xdr:nvSpPr>
      <xdr:spPr>
        <a:xfrm>
          <a:off x="8699500" y="1050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60960</xdr:rowOff>
    </xdr:from>
    <xdr:to>
      <xdr:col>41</xdr:col>
      <xdr:colOff>101600</xdr:colOff>
      <xdr:row>61</xdr:row>
      <xdr:rowOff>162560</xdr:rowOff>
    </xdr:to>
    <xdr:sp macro="" textlink="">
      <xdr:nvSpPr>
        <xdr:cNvPr id="240" name="フローチャート: 判断 239"/>
        <xdr:cNvSpPr/>
      </xdr:nvSpPr>
      <xdr:spPr>
        <a:xfrm>
          <a:off x="7810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85090</xdr:rowOff>
    </xdr:from>
    <xdr:to>
      <xdr:col>36</xdr:col>
      <xdr:colOff>165100</xdr:colOff>
      <xdr:row>62</xdr:row>
      <xdr:rowOff>15240</xdr:rowOff>
    </xdr:to>
    <xdr:sp macro="" textlink="">
      <xdr:nvSpPr>
        <xdr:cNvPr id="241" name="フローチャート: 判断 240"/>
        <xdr:cNvSpPr/>
      </xdr:nvSpPr>
      <xdr:spPr>
        <a:xfrm>
          <a:off x="6921500" y="1054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69850</xdr:rowOff>
    </xdr:from>
    <xdr:to>
      <xdr:col>55</xdr:col>
      <xdr:colOff>50800</xdr:colOff>
      <xdr:row>62</xdr:row>
      <xdr:rowOff>0</xdr:rowOff>
    </xdr:to>
    <xdr:sp macro="" textlink="">
      <xdr:nvSpPr>
        <xdr:cNvPr id="247" name="楕円 246"/>
        <xdr:cNvSpPr/>
      </xdr:nvSpPr>
      <xdr:spPr>
        <a:xfrm>
          <a:off x="104267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48277</xdr:rowOff>
    </xdr:from>
    <xdr:ext cx="469744" cy="259045"/>
    <xdr:sp macro="" textlink="">
      <xdr:nvSpPr>
        <xdr:cNvPr id="248" name="【体育館・プール】&#10;一人当たり面積該当値テキスト"/>
        <xdr:cNvSpPr txBox="1"/>
      </xdr:nvSpPr>
      <xdr:spPr>
        <a:xfrm>
          <a:off x="105156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74930</xdr:rowOff>
    </xdr:from>
    <xdr:to>
      <xdr:col>50</xdr:col>
      <xdr:colOff>165100</xdr:colOff>
      <xdr:row>62</xdr:row>
      <xdr:rowOff>5080</xdr:rowOff>
    </xdr:to>
    <xdr:sp macro="" textlink="">
      <xdr:nvSpPr>
        <xdr:cNvPr id="249" name="楕円 248"/>
        <xdr:cNvSpPr/>
      </xdr:nvSpPr>
      <xdr:spPr>
        <a:xfrm>
          <a:off x="9588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120650</xdr:rowOff>
    </xdr:from>
    <xdr:to>
      <xdr:col>55</xdr:col>
      <xdr:colOff>0</xdr:colOff>
      <xdr:row>61</xdr:row>
      <xdr:rowOff>125730</xdr:rowOff>
    </xdr:to>
    <xdr:cxnSp macro="">
      <xdr:nvCxnSpPr>
        <xdr:cNvPr id="250" name="直線コネクタ 249"/>
        <xdr:cNvCxnSpPr/>
      </xdr:nvCxnSpPr>
      <xdr:spPr>
        <a:xfrm flipV="1">
          <a:off x="9639300" y="105791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78740</xdr:rowOff>
    </xdr:from>
    <xdr:to>
      <xdr:col>46</xdr:col>
      <xdr:colOff>38100</xdr:colOff>
      <xdr:row>62</xdr:row>
      <xdr:rowOff>8890</xdr:rowOff>
    </xdr:to>
    <xdr:sp macro="" textlink="">
      <xdr:nvSpPr>
        <xdr:cNvPr id="251" name="楕円 250"/>
        <xdr:cNvSpPr/>
      </xdr:nvSpPr>
      <xdr:spPr>
        <a:xfrm>
          <a:off x="8699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125730</xdr:rowOff>
    </xdr:from>
    <xdr:to>
      <xdr:col>50</xdr:col>
      <xdr:colOff>114300</xdr:colOff>
      <xdr:row>61</xdr:row>
      <xdr:rowOff>129540</xdr:rowOff>
    </xdr:to>
    <xdr:cxnSp macro="">
      <xdr:nvCxnSpPr>
        <xdr:cNvPr id="252" name="直線コネクタ 251"/>
        <xdr:cNvCxnSpPr/>
      </xdr:nvCxnSpPr>
      <xdr:spPr>
        <a:xfrm flipV="1">
          <a:off x="8750300" y="105841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83820</xdr:rowOff>
    </xdr:from>
    <xdr:to>
      <xdr:col>41</xdr:col>
      <xdr:colOff>101600</xdr:colOff>
      <xdr:row>62</xdr:row>
      <xdr:rowOff>13970</xdr:rowOff>
    </xdr:to>
    <xdr:sp macro="" textlink="">
      <xdr:nvSpPr>
        <xdr:cNvPr id="253" name="楕円 252"/>
        <xdr:cNvSpPr/>
      </xdr:nvSpPr>
      <xdr:spPr>
        <a:xfrm>
          <a:off x="7810500" y="105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129540</xdr:rowOff>
    </xdr:from>
    <xdr:to>
      <xdr:col>45</xdr:col>
      <xdr:colOff>177800</xdr:colOff>
      <xdr:row>61</xdr:row>
      <xdr:rowOff>134620</xdr:rowOff>
    </xdr:to>
    <xdr:cxnSp macro="">
      <xdr:nvCxnSpPr>
        <xdr:cNvPr id="254" name="直線コネクタ 253"/>
        <xdr:cNvCxnSpPr/>
      </xdr:nvCxnSpPr>
      <xdr:spPr>
        <a:xfrm flipV="1">
          <a:off x="7861300" y="105879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86360</xdr:rowOff>
    </xdr:from>
    <xdr:to>
      <xdr:col>36</xdr:col>
      <xdr:colOff>165100</xdr:colOff>
      <xdr:row>62</xdr:row>
      <xdr:rowOff>16510</xdr:rowOff>
    </xdr:to>
    <xdr:sp macro="" textlink="">
      <xdr:nvSpPr>
        <xdr:cNvPr id="255" name="楕円 254"/>
        <xdr:cNvSpPr/>
      </xdr:nvSpPr>
      <xdr:spPr>
        <a:xfrm>
          <a:off x="6921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134620</xdr:rowOff>
    </xdr:from>
    <xdr:to>
      <xdr:col>41</xdr:col>
      <xdr:colOff>50800</xdr:colOff>
      <xdr:row>61</xdr:row>
      <xdr:rowOff>137160</xdr:rowOff>
    </xdr:to>
    <xdr:cxnSp macro="">
      <xdr:nvCxnSpPr>
        <xdr:cNvPr id="256" name="直線コネクタ 255"/>
        <xdr:cNvCxnSpPr/>
      </xdr:nvCxnSpPr>
      <xdr:spPr>
        <a:xfrm flipV="1">
          <a:off x="6972300" y="105930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157497</xdr:rowOff>
    </xdr:from>
    <xdr:ext cx="469744" cy="259045"/>
    <xdr:sp macro="" textlink="">
      <xdr:nvSpPr>
        <xdr:cNvPr id="257" name="n_1aveValue【体育館・プール】&#10;一人当たり面積"/>
        <xdr:cNvSpPr txBox="1"/>
      </xdr:nvSpPr>
      <xdr:spPr>
        <a:xfrm>
          <a:off x="9391727" y="1027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161307</xdr:rowOff>
    </xdr:from>
    <xdr:ext cx="469744" cy="259045"/>
    <xdr:sp macro="" textlink="">
      <xdr:nvSpPr>
        <xdr:cNvPr id="258" name="n_2aveValue【体育館・プール】&#10;一人当たり面積"/>
        <xdr:cNvSpPr txBox="1"/>
      </xdr:nvSpPr>
      <xdr:spPr>
        <a:xfrm>
          <a:off x="8515427" y="1027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7637</xdr:rowOff>
    </xdr:from>
    <xdr:ext cx="469744" cy="259045"/>
    <xdr:sp macro="" textlink="">
      <xdr:nvSpPr>
        <xdr:cNvPr id="259" name="n_3aveValue【体育館・プール】&#10;一人当たり面積"/>
        <xdr:cNvSpPr txBox="1"/>
      </xdr:nvSpPr>
      <xdr:spPr>
        <a:xfrm>
          <a:off x="7626427"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31767</xdr:rowOff>
    </xdr:from>
    <xdr:ext cx="469744" cy="259045"/>
    <xdr:sp macro="" textlink="">
      <xdr:nvSpPr>
        <xdr:cNvPr id="260" name="n_4aveValue【体育館・プール】&#10;一人当たり面積"/>
        <xdr:cNvSpPr txBox="1"/>
      </xdr:nvSpPr>
      <xdr:spPr>
        <a:xfrm>
          <a:off x="6737427" y="1031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167657</xdr:rowOff>
    </xdr:from>
    <xdr:ext cx="469744" cy="259045"/>
    <xdr:sp macro="" textlink="">
      <xdr:nvSpPr>
        <xdr:cNvPr id="261" name="n_1main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62" name="n_2mainValue【体育館・プール】&#10;一人当たり面積"/>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5097</xdr:rowOff>
    </xdr:from>
    <xdr:ext cx="469744" cy="259045"/>
    <xdr:sp macro="" textlink="">
      <xdr:nvSpPr>
        <xdr:cNvPr id="263" name="n_3mainValue【体育館・プール】&#10;一人当たり面積"/>
        <xdr:cNvSpPr txBox="1"/>
      </xdr:nvSpPr>
      <xdr:spPr>
        <a:xfrm>
          <a:off x="7626427" y="106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7637</xdr:rowOff>
    </xdr:from>
    <xdr:ext cx="469744" cy="259045"/>
    <xdr:sp macro="" textlink="">
      <xdr:nvSpPr>
        <xdr:cNvPr id="264" name="n_4mainValue【体育館・プール】&#10;一人当たり面積"/>
        <xdr:cNvSpPr txBox="1"/>
      </xdr:nvSpPr>
      <xdr:spPr>
        <a:xfrm>
          <a:off x="6737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1" name="テキスト ボックス 2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2" name="直線コネクタ 29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3" name="テキスト ボックス 292"/>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4" name="直線コネクタ 29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5" name="テキスト ボックス 29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6" name="直線コネクタ 29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7" name="テキスト ボックス 29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8" name="直線コネクタ 29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9" name="テキスト ボックス 29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0" name="直線コネクタ 29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1" name="テキスト ボックス 30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3" name="テキスト ボックス 302"/>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108</xdr:row>
      <xdr:rowOff>142875</xdr:rowOff>
    </xdr:to>
    <xdr:cxnSp macro="">
      <xdr:nvCxnSpPr>
        <xdr:cNvPr id="305" name="直線コネクタ 304"/>
        <xdr:cNvCxnSpPr/>
      </xdr:nvCxnSpPr>
      <xdr:spPr>
        <a:xfrm flipV="1">
          <a:off x="4634865" y="17160239"/>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06" name="【市民会館】&#10;有形固定資産減価償却率最小値テキスト"/>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07" name="直線コネクタ 306"/>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08" name="【市民会館】&#10;有形固定資産減価償却率最大値テキスト"/>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09" name="直線コネクタ 308"/>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74947</xdr:rowOff>
    </xdr:from>
    <xdr:ext cx="405111" cy="259045"/>
    <xdr:sp macro="" textlink="">
      <xdr:nvSpPr>
        <xdr:cNvPr id="310" name="【市民会館】&#10;有形固定資産減価償却率平均値テキスト"/>
        <xdr:cNvSpPr txBox="1"/>
      </xdr:nvSpPr>
      <xdr:spPr>
        <a:xfrm>
          <a:off x="4673600" y="1773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52070</xdr:rowOff>
    </xdr:from>
    <xdr:to>
      <xdr:col>24</xdr:col>
      <xdr:colOff>114300</xdr:colOff>
      <xdr:row>104</xdr:row>
      <xdr:rowOff>153670</xdr:rowOff>
    </xdr:to>
    <xdr:sp macro="" textlink="">
      <xdr:nvSpPr>
        <xdr:cNvPr id="311" name="フローチャート: 判断 310"/>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17780</xdr:rowOff>
    </xdr:from>
    <xdr:to>
      <xdr:col>20</xdr:col>
      <xdr:colOff>38100</xdr:colOff>
      <xdr:row>104</xdr:row>
      <xdr:rowOff>119380</xdr:rowOff>
    </xdr:to>
    <xdr:sp macro="" textlink="">
      <xdr:nvSpPr>
        <xdr:cNvPr id="312" name="フローチャート: 判断 311"/>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143511</xdr:rowOff>
    </xdr:from>
    <xdr:to>
      <xdr:col>15</xdr:col>
      <xdr:colOff>101600</xdr:colOff>
      <xdr:row>104</xdr:row>
      <xdr:rowOff>73661</xdr:rowOff>
    </xdr:to>
    <xdr:sp macro="" textlink="">
      <xdr:nvSpPr>
        <xdr:cNvPr id="313" name="フローチャート: 判断 312"/>
        <xdr:cNvSpPr/>
      </xdr:nvSpPr>
      <xdr:spPr>
        <a:xfrm>
          <a:off x="2857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141605</xdr:rowOff>
    </xdr:from>
    <xdr:to>
      <xdr:col>10</xdr:col>
      <xdr:colOff>165100</xdr:colOff>
      <xdr:row>104</xdr:row>
      <xdr:rowOff>71755</xdr:rowOff>
    </xdr:to>
    <xdr:sp macro="" textlink="">
      <xdr:nvSpPr>
        <xdr:cNvPr id="314" name="フローチャート: 判断 313"/>
        <xdr:cNvSpPr/>
      </xdr:nvSpPr>
      <xdr:spPr>
        <a:xfrm>
          <a:off x="1968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92075</xdr:rowOff>
    </xdr:from>
    <xdr:to>
      <xdr:col>6</xdr:col>
      <xdr:colOff>38100</xdr:colOff>
      <xdr:row>104</xdr:row>
      <xdr:rowOff>22225</xdr:rowOff>
    </xdr:to>
    <xdr:sp macro="" textlink="">
      <xdr:nvSpPr>
        <xdr:cNvPr id="315" name="フローチャート: 判断 314"/>
        <xdr:cNvSpPr/>
      </xdr:nvSpPr>
      <xdr:spPr>
        <a:xfrm>
          <a:off x="1079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21" name="楕円 320"/>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22" name="【市民会館】&#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76836</xdr:rowOff>
    </xdr:from>
    <xdr:to>
      <xdr:col>20</xdr:col>
      <xdr:colOff>38100</xdr:colOff>
      <xdr:row>106</xdr:row>
      <xdr:rowOff>6986</xdr:rowOff>
    </xdr:to>
    <xdr:sp macro="" textlink="">
      <xdr:nvSpPr>
        <xdr:cNvPr id="323" name="楕円 322"/>
        <xdr:cNvSpPr/>
      </xdr:nvSpPr>
      <xdr:spPr>
        <a:xfrm>
          <a:off x="3746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127636</xdr:rowOff>
    </xdr:from>
    <xdr:to>
      <xdr:col>24</xdr:col>
      <xdr:colOff>63500</xdr:colOff>
      <xdr:row>106</xdr:row>
      <xdr:rowOff>7620</xdr:rowOff>
    </xdr:to>
    <xdr:cxnSp macro="">
      <xdr:nvCxnSpPr>
        <xdr:cNvPr id="324" name="直線コネクタ 323"/>
        <xdr:cNvCxnSpPr/>
      </xdr:nvCxnSpPr>
      <xdr:spPr>
        <a:xfrm>
          <a:off x="3797300" y="181298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23495</xdr:rowOff>
    </xdr:from>
    <xdr:to>
      <xdr:col>15</xdr:col>
      <xdr:colOff>101600</xdr:colOff>
      <xdr:row>105</xdr:row>
      <xdr:rowOff>125095</xdr:rowOff>
    </xdr:to>
    <xdr:sp macro="" textlink="">
      <xdr:nvSpPr>
        <xdr:cNvPr id="325" name="楕円 324"/>
        <xdr:cNvSpPr/>
      </xdr:nvSpPr>
      <xdr:spPr>
        <a:xfrm>
          <a:off x="2857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74295</xdr:rowOff>
    </xdr:from>
    <xdr:to>
      <xdr:col>19</xdr:col>
      <xdr:colOff>177800</xdr:colOff>
      <xdr:row>105</xdr:row>
      <xdr:rowOff>127636</xdr:rowOff>
    </xdr:to>
    <xdr:cxnSp macro="">
      <xdr:nvCxnSpPr>
        <xdr:cNvPr id="326" name="直線コネクタ 325"/>
        <xdr:cNvCxnSpPr/>
      </xdr:nvCxnSpPr>
      <xdr:spPr>
        <a:xfrm>
          <a:off x="2908300" y="180765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154939</xdr:rowOff>
    </xdr:from>
    <xdr:to>
      <xdr:col>10</xdr:col>
      <xdr:colOff>165100</xdr:colOff>
      <xdr:row>105</xdr:row>
      <xdr:rowOff>85089</xdr:rowOff>
    </xdr:to>
    <xdr:sp macro="" textlink="">
      <xdr:nvSpPr>
        <xdr:cNvPr id="327" name="楕円 326"/>
        <xdr:cNvSpPr/>
      </xdr:nvSpPr>
      <xdr:spPr>
        <a:xfrm>
          <a:off x="196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34289</xdr:rowOff>
    </xdr:from>
    <xdr:to>
      <xdr:col>15</xdr:col>
      <xdr:colOff>50800</xdr:colOff>
      <xdr:row>105</xdr:row>
      <xdr:rowOff>74295</xdr:rowOff>
    </xdr:to>
    <xdr:cxnSp macro="">
      <xdr:nvCxnSpPr>
        <xdr:cNvPr id="328" name="直線コネクタ 327"/>
        <xdr:cNvCxnSpPr/>
      </xdr:nvCxnSpPr>
      <xdr:spPr>
        <a:xfrm>
          <a:off x="2019300" y="180365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103505</xdr:rowOff>
    </xdr:from>
    <xdr:to>
      <xdr:col>6</xdr:col>
      <xdr:colOff>38100</xdr:colOff>
      <xdr:row>105</xdr:row>
      <xdr:rowOff>33655</xdr:rowOff>
    </xdr:to>
    <xdr:sp macro="" textlink="">
      <xdr:nvSpPr>
        <xdr:cNvPr id="329" name="楕円 328"/>
        <xdr:cNvSpPr/>
      </xdr:nvSpPr>
      <xdr:spPr>
        <a:xfrm>
          <a:off x="1079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154305</xdr:rowOff>
    </xdr:from>
    <xdr:to>
      <xdr:col>10</xdr:col>
      <xdr:colOff>114300</xdr:colOff>
      <xdr:row>105</xdr:row>
      <xdr:rowOff>34289</xdr:rowOff>
    </xdr:to>
    <xdr:cxnSp macro="">
      <xdr:nvCxnSpPr>
        <xdr:cNvPr id="330" name="直線コネクタ 329"/>
        <xdr:cNvCxnSpPr/>
      </xdr:nvCxnSpPr>
      <xdr:spPr>
        <a:xfrm>
          <a:off x="1130300" y="179851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135907</xdr:rowOff>
    </xdr:from>
    <xdr:ext cx="405111" cy="259045"/>
    <xdr:sp macro="" textlink="">
      <xdr:nvSpPr>
        <xdr:cNvPr id="331" name="n_1aveValue【市民会館】&#10;有形固定資産減価償却率"/>
        <xdr:cNvSpPr txBox="1"/>
      </xdr:nvSpPr>
      <xdr:spPr>
        <a:xfrm>
          <a:off x="35820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90188</xdr:rowOff>
    </xdr:from>
    <xdr:ext cx="405111" cy="259045"/>
    <xdr:sp macro="" textlink="">
      <xdr:nvSpPr>
        <xdr:cNvPr id="332" name="n_2aveValue【市民会館】&#10;有形固定資産減価償却率"/>
        <xdr:cNvSpPr txBox="1"/>
      </xdr:nvSpPr>
      <xdr:spPr>
        <a:xfrm>
          <a:off x="2705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88282</xdr:rowOff>
    </xdr:from>
    <xdr:ext cx="405111" cy="259045"/>
    <xdr:sp macro="" textlink="">
      <xdr:nvSpPr>
        <xdr:cNvPr id="333" name="n_3aveValue【市民会館】&#10;有形固定資産減価償却率"/>
        <xdr:cNvSpPr txBox="1"/>
      </xdr:nvSpPr>
      <xdr:spPr>
        <a:xfrm>
          <a:off x="1816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38752</xdr:rowOff>
    </xdr:from>
    <xdr:ext cx="405111" cy="259045"/>
    <xdr:sp macro="" textlink="">
      <xdr:nvSpPr>
        <xdr:cNvPr id="334" name="n_4aveValue【市民会館】&#10;有形固定資産減価償却率"/>
        <xdr:cNvSpPr txBox="1"/>
      </xdr:nvSpPr>
      <xdr:spPr>
        <a:xfrm>
          <a:off x="927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169563</xdr:rowOff>
    </xdr:from>
    <xdr:ext cx="405111" cy="259045"/>
    <xdr:sp macro="" textlink="">
      <xdr:nvSpPr>
        <xdr:cNvPr id="335" name="n_1mainValue【市民会館】&#10;有形固定資産減価償却率"/>
        <xdr:cNvSpPr txBox="1"/>
      </xdr:nvSpPr>
      <xdr:spPr>
        <a:xfrm>
          <a:off x="35820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116222</xdr:rowOff>
    </xdr:from>
    <xdr:ext cx="405111" cy="259045"/>
    <xdr:sp macro="" textlink="">
      <xdr:nvSpPr>
        <xdr:cNvPr id="336" name="n_2mainValue【市民会館】&#10;有形固定資産減価償却率"/>
        <xdr:cNvSpPr txBox="1"/>
      </xdr:nvSpPr>
      <xdr:spPr>
        <a:xfrm>
          <a:off x="2705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76216</xdr:rowOff>
    </xdr:from>
    <xdr:ext cx="405111" cy="259045"/>
    <xdr:sp macro="" textlink="">
      <xdr:nvSpPr>
        <xdr:cNvPr id="337" name="n_3mainValue【市民会館】&#10;有形固定資産減価償却率"/>
        <xdr:cNvSpPr txBox="1"/>
      </xdr:nvSpPr>
      <xdr:spPr>
        <a:xfrm>
          <a:off x="18167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24782</xdr:rowOff>
    </xdr:from>
    <xdr:ext cx="405111" cy="259045"/>
    <xdr:sp macro="" textlink="">
      <xdr:nvSpPr>
        <xdr:cNvPr id="338" name="n_4mainValue【市民会館】&#10;有形固定資産減価償却率"/>
        <xdr:cNvSpPr txBox="1"/>
      </xdr:nvSpPr>
      <xdr:spPr>
        <a:xfrm>
          <a:off x="927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9" name="直線コネクタ 34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0" name="テキスト ボックス 34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1" name="直線コネクタ 35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2" name="テキスト ボックス 35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3" name="直線コネクタ 35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4" name="テキスト ボックス 35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5" name="直線コネクタ 35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6" name="テキスト ボックス 35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7" name="直線コネクタ 35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8" name="テキスト ボックス 35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9" name="直線コネクタ 35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0" name="テキスト ボックス 35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1" name="直線コネクタ 36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2" name="テキスト ボックス 36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162742</xdr:rowOff>
    </xdr:from>
    <xdr:to>
      <xdr:col>54</xdr:col>
      <xdr:colOff>189865</xdr:colOff>
      <xdr:row>109</xdr:row>
      <xdr:rowOff>1088</xdr:rowOff>
    </xdr:to>
    <xdr:cxnSp macro="">
      <xdr:nvCxnSpPr>
        <xdr:cNvPr id="364" name="直線コネクタ 363"/>
        <xdr:cNvCxnSpPr/>
      </xdr:nvCxnSpPr>
      <xdr:spPr>
        <a:xfrm flipV="1">
          <a:off x="10476865" y="17307742"/>
          <a:ext cx="0" cy="138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4915</xdr:rowOff>
    </xdr:from>
    <xdr:ext cx="469744" cy="259045"/>
    <xdr:sp macro="" textlink="">
      <xdr:nvSpPr>
        <xdr:cNvPr id="365" name="【市民会館】&#10;一人当たり面積最小値テキスト"/>
        <xdr:cNvSpPr txBox="1"/>
      </xdr:nvSpPr>
      <xdr:spPr>
        <a:xfrm>
          <a:off x="10515600" y="18692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1088</xdr:rowOff>
    </xdr:from>
    <xdr:to>
      <xdr:col>55</xdr:col>
      <xdr:colOff>88900</xdr:colOff>
      <xdr:row>109</xdr:row>
      <xdr:rowOff>1088</xdr:rowOff>
    </xdr:to>
    <xdr:cxnSp macro="">
      <xdr:nvCxnSpPr>
        <xdr:cNvPr id="366" name="直線コネクタ 365"/>
        <xdr:cNvCxnSpPr/>
      </xdr:nvCxnSpPr>
      <xdr:spPr>
        <a:xfrm>
          <a:off x="10388600" y="1868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109419</xdr:rowOff>
    </xdr:from>
    <xdr:ext cx="469744" cy="259045"/>
    <xdr:sp macro="" textlink="">
      <xdr:nvSpPr>
        <xdr:cNvPr id="367" name="【市民会館】&#10;一人当たり面積最大値テキスト"/>
        <xdr:cNvSpPr txBox="1"/>
      </xdr:nvSpPr>
      <xdr:spPr>
        <a:xfrm>
          <a:off x="10515600" y="1708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162742</xdr:rowOff>
    </xdr:from>
    <xdr:to>
      <xdr:col>55</xdr:col>
      <xdr:colOff>88900</xdr:colOff>
      <xdr:row>100</xdr:row>
      <xdr:rowOff>162742</xdr:rowOff>
    </xdr:to>
    <xdr:cxnSp macro="">
      <xdr:nvCxnSpPr>
        <xdr:cNvPr id="368" name="直線コネクタ 367"/>
        <xdr:cNvCxnSpPr/>
      </xdr:nvCxnSpPr>
      <xdr:spPr>
        <a:xfrm>
          <a:off x="10388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103795</xdr:rowOff>
    </xdr:from>
    <xdr:ext cx="469744" cy="259045"/>
    <xdr:sp macro="" textlink="">
      <xdr:nvSpPr>
        <xdr:cNvPr id="369" name="【市民会館】&#10;一人当たり面積平均値テキスト"/>
        <xdr:cNvSpPr txBox="1"/>
      </xdr:nvSpPr>
      <xdr:spPr>
        <a:xfrm>
          <a:off x="10515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80918</xdr:rowOff>
    </xdr:from>
    <xdr:to>
      <xdr:col>55</xdr:col>
      <xdr:colOff>50800</xdr:colOff>
      <xdr:row>107</xdr:row>
      <xdr:rowOff>11068</xdr:rowOff>
    </xdr:to>
    <xdr:sp macro="" textlink="">
      <xdr:nvSpPr>
        <xdr:cNvPr id="370" name="フローチャート: 判断 369"/>
        <xdr:cNvSpPr/>
      </xdr:nvSpPr>
      <xdr:spPr>
        <a:xfrm>
          <a:off x="10426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92348</xdr:rowOff>
    </xdr:from>
    <xdr:to>
      <xdr:col>50</xdr:col>
      <xdr:colOff>165100</xdr:colOff>
      <xdr:row>107</xdr:row>
      <xdr:rowOff>22498</xdr:rowOff>
    </xdr:to>
    <xdr:sp macro="" textlink="">
      <xdr:nvSpPr>
        <xdr:cNvPr id="371" name="フローチャート: 判断 370"/>
        <xdr:cNvSpPr/>
      </xdr:nvSpPr>
      <xdr:spPr>
        <a:xfrm>
          <a:off x="95885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372" name="フローチャート: 判断 37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100512</xdr:rowOff>
    </xdr:from>
    <xdr:to>
      <xdr:col>41</xdr:col>
      <xdr:colOff>101600</xdr:colOff>
      <xdr:row>107</xdr:row>
      <xdr:rowOff>30662</xdr:rowOff>
    </xdr:to>
    <xdr:sp macro="" textlink="">
      <xdr:nvSpPr>
        <xdr:cNvPr id="373" name="フローチャート: 判断 372"/>
        <xdr:cNvSpPr/>
      </xdr:nvSpPr>
      <xdr:spPr>
        <a:xfrm>
          <a:off x="7810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374" name="フローチャート: 判断 373"/>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120106</xdr:rowOff>
    </xdr:from>
    <xdr:to>
      <xdr:col>55</xdr:col>
      <xdr:colOff>50800</xdr:colOff>
      <xdr:row>107</xdr:row>
      <xdr:rowOff>50256</xdr:rowOff>
    </xdr:to>
    <xdr:sp macro="" textlink="">
      <xdr:nvSpPr>
        <xdr:cNvPr id="380" name="楕円 379"/>
        <xdr:cNvSpPr/>
      </xdr:nvSpPr>
      <xdr:spPr>
        <a:xfrm>
          <a:off x="104267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98533</xdr:rowOff>
    </xdr:from>
    <xdr:ext cx="469744" cy="259045"/>
    <xdr:sp macro="" textlink="">
      <xdr:nvSpPr>
        <xdr:cNvPr id="381" name="【市民会館】&#10;一人当たり面積該当値テキスト"/>
        <xdr:cNvSpPr txBox="1"/>
      </xdr:nvSpPr>
      <xdr:spPr>
        <a:xfrm>
          <a:off x="10515600"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125005</xdr:rowOff>
    </xdr:from>
    <xdr:to>
      <xdr:col>50</xdr:col>
      <xdr:colOff>165100</xdr:colOff>
      <xdr:row>107</xdr:row>
      <xdr:rowOff>55155</xdr:rowOff>
    </xdr:to>
    <xdr:sp macro="" textlink="">
      <xdr:nvSpPr>
        <xdr:cNvPr id="382" name="楕円 381"/>
        <xdr:cNvSpPr/>
      </xdr:nvSpPr>
      <xdr:spPr>
        <a:xfrm>
          <a:off x="95885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170906</xdr:rowOff>
    </xdr:from>
    <xdr:to>
      <xdr:col>55</xdr:col>
      <xdr:colOff>0</xdr:colOff>
      <xdr:row>107</xdr:row>
      <xdr:rowOff>4355</xdr:rowOff>
    </xdr:to>
    <xdr:cxnSp macro="">
      <xdr:nvCxnSpPr>
        <xdr:cNvPr id="383" name="直線コネクタ 382"/>
        <xdr:cNvCxnSpPr/>
      </xdr:nvCxnSpPr>
      <xdr:spPr>
        <a:xfrm flipV="1">
          <a:off x="9639300" y="183446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128270</xdr:rowOff>
    </xdr:from>
    <xdr:to>
      <xdr:col>46</xdr:col>
      <xdr:colOff>38100</xdr:colOff>
      <xdr:row>107</xdr:row>
      <xdr:rowOff>58420</xdr:rowOff>
    </xdr:to>
    <xdr:sp macro="" textlink="">
      <xdr:nvSpPr>
        <xdr:cNvPr id="384" name="楕円 383"/>
        <xdr:cNvSpPr/>
      </xdr:nvSpPr>
      <xdr:spPr>
        <a:xfrm>
          <a:off x="8699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4355</xdr:rowOff>
    </xdr:from>
    <xdr:to>
      <xdr:col>50</xdr:col>
      <xdr:colOff>114300</xdr:colOff>
      <xdr:row>107</xdr:row>
      <xdr:rowOff>7620</xdr:rowOff>
    </xdr:to>
    <xdr:cxnSp macro="">
      <xdr:nvCxnSpPr>
        <xdr:cNvPr id="385" name="直線コネクタ 384"/>
        <xdr:cNvCxnSpPr/>
      </xdr:nvCxnSpPr>
      <xdr:spPr>
        <a:xfrm flipV="1">
          <a:off x="8750300" y="1834950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131536</xdr:rowOff>
    </xdr:from>
    <xdr:to>
      <xdr:col>41</xdr:col>
      <xdr:colOff>101600</xdr:colOff>
      <xdr:row>107</xdr:row>
      <xdr:rowOff>61686</xdr:rowOff>
    </xdr:to>
    <xdr:sp macro="" textlink="">
      <xdr:nvSpPr>
        <xdr:cNvPr id="386" name="楕円 385"/>
        <xdr:cNvSpPr/>
      </xdr:nvSpPr>
      <xdr:spPr>
        <a:xfrm>
          <a:off x="7810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7620</xdr:rowOff>
    </xdr:from>
    <xdr:to>
      <xdr:col>45</xdr:col>
      <xdr:colOff>177800</xdr:colOff>
      <xdr:row>107</xdr:row>
      <xdr:rowOff>10886</xdr:rowOff>
    </xdr:to>
    <xdr:cxnSp macro="">
      <xdr:nvCxnSpPr>
        <xdr:cNvPr id="387" name="直線コネクタ 386"/>
        <xdr:cNvCxnSpPr/>
      </xdr:nvCxnSpPr>
      <xdr:spPr>
        <a:xfrm flipV="1">
          <a:off x="7861300" y="183527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133169</xdr:rowOff>
    </xdr:from>
    <xdr:to>
      <xdr:col>36</xdr:col>
      <xdr:colOff>165100</xdr:colOff>
      <xdr:row>107</xdr:row>
      <xdr:rowOff>63319</xdr:rowOff>
    </xdr:to>
    <xdr:sp macro="" textlink="">
      <xdr:nvSpPr>
        <xdr:cNvPr id="388" name="楕円 387"/>
        <xdr:cNvSpPr/>
      </xdr:nvSpPr>
      <xdr:spPr>
        <a:xfrm>
          <a:off x="6921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10886</xdr:rowOff>
    </xdr:from>
    <xdr:to>
      <xdr:col>41</xdr:col>
      <xdr:colOff>50800</xdr:colOff>
      <xdr:row>107</xdr:row>
      <xdr:rowOff>12519</xdr:rowOff>
    </xdr:to>
    <xdr:cxnSp macro="">
      <xdr:nvCxnSpPr>
        <xdr:cNvPr id="389" name="直線コネクタ 388"/>
        <xdr:cNvCxnSpPr/>
      </xdr:nvCxnSpPr>
      <xdr:spPr>
        <a:xfrm flipV="1">
          <a:off x="6972300" y="1835603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39025</xdr:rowOff>
    </xdr:from>
    <xdr:ext cx="469744" cy="259045"/>
    <xdr:sp macro="" textlink="">
      <xdr:nvSpPr>
        <xdr:cNvPr id="390" name="n_1aveValue【市民会館】&#10;一人当たり面積"/>
        <xdr:cNvSpPr txBox="1"/>
      </xdr:nvSpPr>
      <xdr:spPr>
        <a:xfrm>
          <a:off x="9391727" y="1804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391"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47189</xdr:rowOff>
    </xdr:from>
    <xdr:ext cx="469744" cy="259045"/>
    <xdr:sp macro="" textlink="">
      <xdr:nvSpPr>
        <xdr:cNvPr id="392" name="n_3aveValue【市民会館】&#10;一人当たり面積"/>
        <xdr:cNvSpPr txBox="1"/>
      </xdr:nvSpPr>
      <xdr:spPr>
        <a:xfrm>
          <a:off x="7626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393"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46282</xdr:rowOff>
    </xdr:from>
    <xdr:ext cx="469744" cy="259045"/>
    <xdr:sp macro="" textlink="">
      <xdr:nvSpPr>
        <xdr:cNvPr id="394" name="n_1mainValue【市民会館】&#10;一人当たり面積"/>
        <xdr:cNvSpPr txBox="1"/>
      </xdr:nvSpPr>
      <xdr:spPr>
        <a:xfrm>
          <a:off x="9391727" y="1839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49547</xdr:rowOff>
    </xdr:from>
    <xdr:ext cx="469744" cy="259045"/>
    <xdr:sp macro="" textlink="">
      <xdr:nvSpPr>
        <xdr:cNvPr id="395" name="n_2mainValue【市民会館】&#10;一人当たり面積"/>
        <xdr:cNvSpPr txBox="1"/>
      </xdr:nvSpPr>
      <xdr:spPr>
        <a:xfrm>
          <a:off x="8515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52813</xdr:rowOff>
    </xdr:from>
    <xdr:ext cx="469744" cy="259045"/>
    <xdr:sp macro="" textlink="">
      <xdr:nvSpPr>
        <xdr:cNvPr id="396" name="n_3mainValue【市民会館】&#10;一人当たり面積"/>
        <xdr:cNvSpPr txBox="1"/>
      </xdr:nvSpPr>
      <xdr:spPr>
        <a:xfrm>
          <a:off x="7626427" y="183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54446</xdr:rowOff>
    </xdr:from>
    <xdr:ext cx="469744" cy="259045"/>
    <xdr:sp macro="" textlink="">
      <xdr:nvSpPr>
        <xdr:cNvPr id="397" name="n_4mainValue【市民会館】&#10;一人当たり面積"/>
        <xdr:cNvSpPr txBox="1"/>
      </xdr:nvSpPr>
      <xdr:spPr>
        <a:xfrm>
          <a:off x="6737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38100</xdr:rowOff>
    </xdr:to>
    <xdr:cxnSp macro="">
      <xdr:nvCxnSpPr>
        <xdr:cNvPr id="422" name="直線コネクタ 421"/>
        <xdr:cNvCxnSpPr/>
      </xdr:nvCxnSpPr>
      <xdr:spPr>
        <a:xfrm flipV="1">
          <a:off x="16318864" y="573595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25" name="【一般廃棄物処理施設】&#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26" name="直線コネクタ 425"/>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152417</xdr:rowOff>
    </xdr:from>
    <xdr:ext cx="405111" cy="259045"/>
    <xdr:sp macro="" textlink="">
      <xdr:nvSpPr>
        <xdr:cNvPr id="427" name="【一般廃棄物処理施設】&#10;有形固定資産減価償却率平均値テキスト"/>
        <xdr:cNvSpPr txBox="1"/>
      </xdr:nvSpPr>
      <xdr:spPr>
        <a:xfrm>
          <a:off x="16357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428" name="フローチャート: 判断 427"/>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429" name="フローチャート: 判断 428"/>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30" name="フローチャート: 判断 429"/>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21590</xdr:rowOff>
    </xdr:from>
    <xdr:to>
      <xdr:col>72</xdr:col>
      <xdr:colOff>38100</xdr:colOff>
      <xdr:row>38</xdr:row>
      <xdr:rowOff>123190</xdr:rowOff>
    </xdr:to>
    <xdr:sp macro="" textlink="">
      <xdr:nvSpPr>
        <xdr:cNvPr id="431" name="フローチャート: 判断 430"/>
        <xdr:cNvSpPr/>
      </xdr:nvSpPr>
      <xdr:spPr>
        <a:xfrm>
          <a:off x="13652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145415</xdr:rowOff>
    </xdr:from>
    <xdr:to>
      <xdr:col>67</xdr:col>
      <xdr:colOff>101600</xdr:colOff>
      <xdr:row>38</xdr:row>
      <xdr:rowOff>75565</xdr:rowOff>
    </xdr:to>
    <xdr:sp macro="" textlink="">
      <xdr:nvSpPr>
        <xdr:cNvPr id="432" name="フローチャート: 判断 431"/>
        <xdr:cNvSpPr/>
      </xdr:nvSpPr>
      <xdr:spPr>
        <a:xfrm>
          <a:off x="12763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33020</xdr:rowOff>
    </xdr:from>
    <xdr:to>
      <xdr:col>85</xdr:col>
      <xdr:colOff>177800</xdr:colOff>
      <xdr:row>37</xdr:row>
      <xdr:rowOff>134620</xdr:rowOff>
    </xdr:to>
    <xdr:sp macro="" textlink="">
      <xdr:nvSpPr>
        <xdr:cNvPr id="438" name="楕円 437"/>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55897</xdr:rowOff>
    </xdr:from>
    <xdr:ext cx="405111" cy="259045"/>
    <xdr:sp macro="" textlink="">
      <xdr:nvSpPr>
        <xdr:cNvPr id="439" name="【一般廃棄物処理施設】&#10;有形固定資産減価償却率該当値テキスト"/>
        <xdr:cNvSpPr txBox="1"/>
      </xdr:nvSpPr>
      <xdr:spPr>
        <a:xfrm>
          <a:off x="16357600"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147320</xdr:rowOff>
    </xdr:from>
    <xdr:to>
      <xdr:col>81</xdr:col>
      <xdr:colOff>101600</xdr:colOff>
      <xdr:row>37</xdr:row>
      <xdr:rowOff>77470</xdr:rowOff>
    </xdr:to>
    <xdr:sp macro="" textlink="">
      <xdr:nvSpPr>
        <xdr:cNvPr id="440" name="楕円 439"/>
        <xdr:cNvSpPr/>
      </xdr:nvSpPr>
      <xdr:spPr>
        <a:xfrm>
          <a:off x="15430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83820</xdr:rowOff>
    </xdr:to>
    <xdr:cxnSp macro="">
      <xdr:nvCxnSpPr>
        <xdr:cNvPr id="441" name="直線コネクタ 440"/>
        <xdr:cNvCxnSpPr/>
      </xdr:nvCxnSpPr>
      <xdr:spPr>
        <a:xfrm>
          <a:off x="15481300" y="6370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90170</xdr:rowOff>
    </xdr:from>
    <xdr:to>
      <xdr:col>76</xdr:col>
      <xdr:colOff>165100</xdr:colOff>
      <xdr:row>37</xdr:row>
      <xdr:rowOff>20320</xdr:rowOff>
    </xdr:to>
    <xdr:sp macro="" textlink="">
      <xdr:nvSpPr>
        <xdr:cNvPr id="442" name="楕円 441"/>
        <xdr:cNvSpPr/>
      </xdr:nvSpPr>
      <xdr:spPr>
        <a:xfrm>
          <a:off x="14541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140970</xdr:rowOff>
    </xdr:from>
    <xdr:to>
      <xdr:col>81</xdr:col>
      <xdr:colOff>50800</xdr:colOff>
      <xdr:row>37</xdr:row>
      <xdr:rowOff>26670</xdr:rowOff>
    </xdr:to>
    <xdr:cxnSp macro="">
      <xdr:nvCxnSpPr>
        <xdr:cNvPr id="443" name="直線コネクタ 442"/>
        <xdr:cNvCxnSpPr/>
      </xdr:nvCxnSpPr>
      <xdr:spPr>
        <a:xfrm>
          <a:off x="14592300" y="63131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76835</xdr:rowOff>
    </xdr:from>
    <xdr:to>
      <xdr:col>72</xdr:col>
      <xdr:colOff>38100</xdr:colOff>
      <xdr:row>38</xdr:row>
      <xdr:rowOff>6985</xdr:rowOff>
    </xdr:to>
    <xdr:sp macro="" textlink="">
      <xdr:nvSpPr>
        <xdr:cNvPr id="444" name="楕円 443"/>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140970</xdr:rowOff>
    </xdr:from>
    <xdr:to>
      <xdr:col>76</xdr:col>
      <xdr:colOff>114300</xdr:colOff>
      <xdr:row>37</xdr:row>
      <xdr:rowOff>127635</xdr:rowOff>
    </xdr:to>
    <xdr:cxnSp macro="">
      <xdr:nvCxnSpPr>
        <xdr:cNvPr id="445" name="直線コネクタ 444"/>
        <xdr:cNvCxnSpPr/>
      </xdr:nvCxnSpPr>
      <xdr:spPr>
        <a:xfrm flipV="1">
          <a:off x="13703300" y="631317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141605</xdr:rowOff>
    </xdr:from>
    <xdr:to>
      <xdr:col>67</xdr:col>
      <xdr:colOff>101600</xdr:colOff>
      <xdr:row>39</xdr:row>
      <xdr:rowOff>71755</xdr:rowOff>
    </xdr:to>
    <xdr:sp macro="" textlink="">
      <xdr:nvSpPr>
        <xdr:cNvPr id="446" name="楕円 445"/>
        <xdr:cNvSpPr/>
      </xdr:nvSpPr>
      <xdr:spPr>
        <a:xfrm>
          <a:off x="12763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127635</xdr:rowOff>
    </xdr:from>
    <xdr:to>
      <xdr:col>71</xdr:col>
      <xdr:colOff>177800</xdr:colOff>
      <xdr:row>39</xdr:row>
      <xdr:rowOff>20955</xdr:rowOff>
    </xdr:to>
    <xdr:cxnSp macro="">
      <xdr:nvCxnSpPr>
        <xdr:cNvPr id="447" name="直線コネクタ 446"/>
        <xdr:cNvCxnSpPr/>
      </xdr:nvCxnSpPr>
      <xdr:spPr>
        <a:xfrm flipV="1">
          <a:off x="12814300" y="6471285"/>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99077</xdr:rowOff>
    </xdr:from>
    <xdr:ext cx="405111" cy="259045"/>
    <xdr:sp macro="" textlink="">
      <xdr:nvSpPr>
        <xdr:cNvPr id="448" name="n_1aveValue【一般廃棄物処理施設】&#10;有形固定資産減価償却率"/>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49" name="n_2aveValue【一般廃棄物処理施設】&#10;有形固定資産減価償却率"/>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114317</xdr:rowOff>
    </xdr:from>
    <xdr:ext cx="405111" cy="259045"/>
    <xdr:sp macro="" textlink="">
      <xdr:nvSpPr>
        <xdr:cNvPr id="450" name="n_3aveValue【一般廃棄物処理施設】&#10;有形固定資産減価償却率"/>
        <xdr:cNvSpPr txBox="1"/>
      </xdr:nvSpPr>
      <xdr:spPr>
        <a:xfrm>
          <a:off x="13500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92092</xdr:rowOff>
    </xdr:from>
    <xdr:ext cx="405111" cy="259045"/>
    <xdr:sp macro="" textlink="">
      <xdr:nvSpPr>
        <xdr:cNvPr id="451" name="n_4aveValue【一般廃棄物処理施設】&#10;有形固定資産減価償却率"/>
        <xdr:cNvSpPr txBox="1"/>
      </xdr:nvSpPr>
      <xdr:spPr>
        <a:xfrm>
          <a:off x="12611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93997</xdr:rowOff>
    </xdr:from>
    <xdr:ext cx="405111" cy="259045"/>
    <xdr:sp macro="" textlink="">
      <xdr:nvSpPr>
        <xdr:cNvPr id="452" name="n_1mainValue【一般廃棄物処理施設】&#10;有形固定資産減価償却率"/>
        <xdr:cNvSpPr txBox="1"/>
      </xdr:nvSpPr>
      <xdr:spPr>
        <a:xfrm>
          <a:off x="152660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36847</xdr:rowOff>
    </xdr:from>
    <xdr:ext cx="405111" cy="259045"/>
    <xdr:sp macro="" textlink="">
      <xdr:nvSpPr>
        <xdr:cNvPr id="453" name="n_2mainValue【一般廃棄物処理施設】&#10;有形固定資産減価償却率"/>
        <xdr:cNvSpPr txBox="1"/>
      </xdr:nvSpPr>
      <xdr:spPr>
        <a:xfrm>
          <a:off x="14389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23512</xdr:rowOff>
    </xdr:from>
    <xdr:ext cx="405111" cy="259045"/>
    <xdr:sp macro="" textlink="">
      <xdr:nvSpPr>
        <xdr:cNvPr id="454" name="n_3mainValue【一般廃棄物処理施設】&#10;有形固定資産減価償却率"/>
        <xdr:cNvSpPr txBox="1"/>
      </xdr:nvSpPr>
      <xdr:spPr>
        <a:xfrm>
          <a:off x="13500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62882</xdr:rowOff>
    </xdr:from>
    <xdr:ext cx="405111" cy="259045"/>
    <xdr:sp macro="" textlink="">
      <xdr:nvSpPr>
        <xdr:cNvPr id="455" name="n_4mainValue【一般廃棄物処理施設】&#10;有形固定資産減価償却率"/>
        <xdr:cNvSpPr txBox="1"/>
      </xdr:nvSpPr>
      <xdr:spPr>
        <a:xfrm>
          <a:off x="126117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7" name="テキスト ボックス 46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9" name="テキスト ボックス 46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1" name="テキスト ボックス 47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3" name="テキスト ボックス 47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5" name="テキスト ボックス 4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152569</xdr:rowOff>
    </xdr:from>
    <xdr:to>
      <xdr:col>116</xdr:col>
      <xdr:colOff>62864</xdr:colOff>
      <xdr:row>41</xdr:row>
      <xdr:rowOff>128439</xdr:rowOff>
    </xdr:to>
    <xdr:cxnSp macro="">
      <xdr:nvCxnSpPr>
        <xdr:cNvPr id="477" name="直線コネクタ 476"/>
        <xdr:cNvCxnSpPr/>
      </xdr:nvCxnSpPr>
      <xdr:spPr>
        <a:xfrm flipV="1">
          <a:off x="22160864" y="5981869"/>
          <a:ext cx="0" cy="117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132266</xdr:rowOff>
    </xdr:from>
    <xdr:ext cx="469744" cy="259045"/>
    <xdr:sp macro="" textlink="">
      <xdr:nvSpPr>
        <xdr:cNvPr id="478" name="【一般廃棄物処理施設】&#10;一人当たり有形固定資産（償却資産）額最小値テキスト"/>
        <xdr:cNvSpPr txBox="1"/>
      </xdr:nvSpPr>
      <xdr:spPr>
        <a:xfrm>
          <a:off x="22199600" y="716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128439</xdr:rowOff>
    </xdr:from>
    <xdr:to>
      <xdr:col>116</xdr:col>
      <xdr:colOff>152400</xdr:colOff>
      <xdr:row>41</xdr:row>
      <xdr:rowOff>128439</xdr:rowOff>
    </xdr:to>
    <xdr:cxnSp macro="">
      <xdr:nvCxnSpPr>
        <xdr:cNvPr id="479" name="直線コネクタ 478"/>
        <xdr:cNvCxnSpPr/>
      </xdr:nvCxnSpPr>
      <xdr:spPr>
        <a:xfrm>
          <a:off x="22072600" y="715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99246</xdr:rowOff>
    </xdr:from>
    <xdr:ext cx="599010" cy="259045"/>
    <xdr:sp macro="" textlink="">
      <xdr:nvSpPr>
        <xdr:cNvPr id="480" name="【一般廃棄物処理施設】&#10;一人当たり有形固定資産（償却資産）額最大値テキスト"/>
        <xdr:cNvSpPr txBox="1"/>
      </xdr:nvSpPr>
      <xdr:spPr>
        <a:xfrm>
          <a:off x="22199600" y="575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152569</xdr:rowOff>
    </xdr:from>
    <xdr:to>
      <xdr:col>116</xdr:col>
      <xdr:colOff>152400</xdr:colOff>
      <xdr:row>34</xdr:row>
      <xdr:rowOff>152569</xdr:rowOff>
    </xdr:to>
    <xdr:cxnSp macro="">
      <xdr:nvCxnSpPr>
        <xdr:cNvPr id="481" name="直線コネクタ 480"/>
        <xdr:cNvCxnSpPr/>
      </xdr:nvCxnSpPr>
      <xdr:spPr>
        <a:xfrm>
          <a:off x="22072600" y="5981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71344</xdr:rowOff>
    </xdr:from>
    <xdr:ext cx="599010" cy="259045"/>
    <xdr:sp macro="" textlink="">
      <xdr:nvSpPr>
        <xdr:cNvPr id="482" name="【一般廃棄物処理施設】&#10;一人当たり有形固定資産（償却資産）額平均値テキスト"/>
        <xdr:cNvSpPr txBox="1"/>
      </xdr:nvSpPr>
      <xdr:spPr>
        <a:xfrm>
          <a:off x="22199600" y="67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92917</xdr:rowOff>
    </xdr:from>
    <xdr:to>
      <xdr:col>116</xdr:col>
      <xdr:colOff>114300</xdr:colOff>
      <xdr:row>40</xdr:row>
      <xdr:rowOff>23067</xdr:rowOff>
    </xdr:to>
    <xdr:sp macro="" textlink="">
      <xdr:nvSpPr>
        <xdr:cNvPr id="483" name="フローチャート: 判断 482"/>
        <xdr:cNvSpPr/>
      </xdr:nvSpPr>
      <xdr:spPr>
        <a:xfrm>
          <a:off x="22110700" y="67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86975</xdr:rowOff>
    </xdr:from>
    <xdr:to>
      <xdr:col>112</xdr:col>
      <xdr:colOff>38100</xdr:colOff>
      <xdr:row>40</xdr:row>
      <xdr:rowOff>17125</xdr:rowOff>
    </xdr:to>
    <xdr:sp macro="" textlink="">
      <xdr:nvSpPr>
        <xdr:cNvPr id="484" name="フローチャート: 判断 483"/>
        <xdr:cNvSpPr/>
      </xdr:nvSpPr>
      <xdr:spPr>
        <a:xfrm>
          <a:off x="212725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96113</xdr:rowOff>
    </xdr:from>
    <xdr:to>
      <xdr:col>107</xdr:col>
      <xdr:colOff>101600</xdr:colOff>
      <xdr:row>40</xdr:row>
      <xdr:rowOff>26263</xdr:rowOff>
    </xdr:to>
    <xdr:sp macro="" textlink="">
      <xdr:nvSpPr>
        <xdr:cNvPr id="485" name="フローチャート: 判断 484"/>
        <xdr:cNvSpPr/>
      </xdr:nvSpPr>
      <xdr:spPr>
        <a:xfrm>
          <a:off x="20383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105645</xdr:rowOff>
    </xdr:from>
    <xdr:to>
      <xdr:col>102</xdr:col>
      <xdr:colOff>165100</xdr:colOff>
      <xdr:row>40</xdr:row>
      <xdr:rowOff>35795</xdr:rowOff>
    </xdr:to>
    <xdr:sp macro="" textlink="">
      <xdr:nvSpPr>
        <xdr:cNvPr id="486" name="フローチャート: 判断 485"/>
        <xdr:cNvSpPr/>
      </xdr:nvSpPr>
      <xdr:spPr>
        <a:xfrm>
          <a:off x="19494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101165</xdr:rowOff>
    </xdr:from>
    <xdr:to>
      <xdr:col>98</xdr:col>
      <xdr:colOff>38100</xdr:colOff>
      <xdr:row>40</xdr:row>
      <xdr:rowOff>31315</xdr:rowOff>
    </xdr:to>
    <xdr:sp macro="" textlink="">
      <xdr:nvSpPr>
        <xdr:cNvPr id="487" name="フローチャート: 判断 486"/>
        <xdr:cNvSpPr/>
      </xdr:nvSpPr>
      <xdr:spPr>
        <a:xfrm>
          <a:off x="18605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153405</xdr:rowOff>
    </xdr:from>
    <xdr:to>
      <xdr:col>116</xdr:col>
      <xdr:colOff>114300</xdr:colOff>
      <xdr:row>39</xdr:row>
      <xdr:rowOff>83555</xdr:rowOff>
    </xdr:to>
    <xdr:sp macro="" textlink="">
      <xdr:nvSpPr>
        <xdr:cNvPr id="493" name="楕円 492"/>
        <xdr:cNvSpPr/>
      </xdr:nvSpPr>
      <xdr:spPr>
        <a:xfrm>
          <a:off x="22110700" y="66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4832</xdr:rowOff>
    </xdr:from>
    <xdr:ext cx="599010" cy="259045"/>
    <xdr:sp macro="" textlink="">
      <xdr:nvSpPr>
        <xdr:cNvPr id="494" name="【一般廃棄物処理施設】&#10;一人当たり有形固定資産（償却資産）額該当値テキスト"/>
        <xdr:cNvSpPr txBox="1"/>
      </xdr:nvSpPr>
      <xdr:spPr>
        <a:xfrm>
          <a:off x="22199600" y="651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151027</xdr:rowOff>
    </xdr:from>
    <xdr:to>
      <xdr:col>112</xdr:col>
      <xdr:colOff>38100</xdr:colOff>
      <xdr:row>39</xdr:row>
      <xdr:rowOff>81177</xdr:rowOff>
    </xdr:to>
    <xdr:sp macro="" textlink="">
      <xdr:nvSpPr>
        <xdr:cNvPr id="495" name="楕円 494"/>
        <xdr:cNvSpPr/>
      </xdr:nvSpPr>
      <xdr:spPr>
        <a:xfrm>
          <a:off x="21272500" y="666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30377</xdr:rowOff>
    </xdr:from>
    <xdr:to>
      <xdr:col>116</xdr:col>
      <xdr:colOff>63500</xdr:colOff>
      <xdr:row>39</xdr:row>
      <xdr:rowOff>32755</xdr:rowOff>
    </xdr:to>
    <xdr:cxnSp macro="">
      <xdr:nvCxnSpPr>
        <xdr:cNvPr id="496" name="直線コネクタ 495"/>
        <xdr:cNvCxnSpPr/>
      </xdr:nvCxnSpPr>
      <xdr:spPr>
        <a:xfrm>
          <a:off x="21323300" y="6716927"/>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146940</xdr:rowOff>
    </xdr:from>
    <xdr:to>
      <xdr:col>107</xdr:col>
      <xdr:colOff>101600</xdr:colOff>
      <xdr:row>39</xdr:row>
      <xdr:rowOff>77090</xdr:rowOff>
    </xdr:to>
    <xdr:sp macro="" textlink="">
      <xdr:nvSpPr>
        <xdr:cNvPr id="497" name="楕円 496"/>
        <xdr:cNvSpPr/>
      </xdr:nvSpPr>
      <xdr:spPr>
        <a:xfrm>
          <a:off x="20383500" y="66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26290</xdr:rowOff>
    </xdr:from>
    <xdr:to>
      <xdr:col>111</xdr:col>
      <xdr:colOff>177800</xdr:colOff>
      <xdr:row>39</xdr:row>
      <xdr:rowOff>30377</xdr:rowOff>
    </xdr:to>
    <xdr:cxnSp macro="">
      <xdr:nvCxnSpPr>
        <xdr:cNvPr id="498" name="直線コネクタ 497"/>
        <xdr:cNvCxnSpPr/>
      </xdr:nvCxnSpPr>
      <xdr:spPr>
        <a:xfrm>
          <a:off x="20434300" y="6712840"/>
          <a:ext cx="889000" cy="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44203</xdr:rowOff>
    </xdr:from>
    <xdr:to>
      <xdr:col>102</xdr:col>
      <xdr:colOff>165100</xdr:colOff>
      <xdr:row>39</xdr:row>
      <xdr:rowOff>145803</xdr:rowOff>
    </xdr:to>
    <xdr:sp macro="" textlink="">
      <xdr:nvSpPr>
        <xdr:cNvPr id="499" name="楕円 498"/>
        <xdr:cNvSpPr/>
      </xdr:nvSpPr>
      <xdr:spPr>
        <a:xfrm>
          <a:off x="19494500" y="67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26290</xdr:rowOff>
    </xdr:from>
    <xdr:to>
      <xdr:col>107</xdr:col>
      <xdr:colOff>50800</xdr:colOff>
      <xdr:row>39</xdr:row>
      <xdr:rowOff>95003</xdr:rowOff>
    </xdr:to>
    <xdr:cxnSp macro="">
      <xdr:nvCxnSpPr>
        <xdr:cNvPr id="500" name="直線コネクタ 499"/>
        <xdr:cNvCxnSpPr/>
      </xdr:nvCxnSpPr>
      <xdr:spPr>
        <a:xfrm flipV="1">
          <a:off x="19545300" y="6712840"/>
          <a:ext cx="889000" cy="6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104443</xdr:rowOff>
    </xdr:from>
    <xdr:to>
      <xdr:col>98</xdr:col>
      <xdr:colOff>38100</xdr:colOff>
      <xdr:row>40</xdr:row>
      <xdr:rowOff>34593</xdr:rowOff>
    </xdr:to>
    <xdr:sp macro="" textlink="">
      <xdr:nvSpPr>
        <xdr:cNvPr id="501" name="楕円 500"/>
        <xdr:cNvSpPr/>
      </xdr:nvSpPr>
      <xdr:spPr>
        <a:xfrm>
          <a:off x="18605500" y="679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95003</xdr:rowOff>
    </xdr:from>
    <xdr:to>
      <xdr:col>102</xdr:col>
      <xdr:colOff>114300</xdr:colOff>
      <xdr:row>39</xdr:row>
      <xdr:rowOff>155243</xdr:rowOff>
    </xdr:to>
    <xdr:cxnSp macro="">
      <xdr:nvCxnSpPr>
        <xdr:cNvPr id="502" name="直線コネクタ 501"/>
        <xdr:cNvCxnSpPr/>
      </xdr:nvCxnSpPr>
      <xdr:spPr>
        <a:xfrm flipV="1">
          <a:off x="18656300" y="6781553"/>
          <a:ext cx="889000" cy="6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8252</xdr:rowOff>
    </xdr:from>
    <xdr:ext cx="599010" cy="259045"/>
    <xdr:sp macro="" textlink="">
      <xdr:nvSpPr>
        <xdr:cNvPr id="503" name="n_1aveValue【一般廃棄物処理施設】&#10;一人当たり有形固定資産（償却資産）額"/>
        <xdr:cNvSpPr txBox="1"/>
      </xdr:nvSpPr>
      <xdr:spPr>
        <a:xfrm>
          <a:off x="21011095" y="6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17390</xdr:rowOff>
    </xdr:from>
    <xdr:ext cx="599010" cy="259045"/>
    <xdr:sp macro="" textlink="">
      <xdr:nvSpPr>
        <xdr:cNvPr id="504" name="n_2aveValue【一般廃棄物処理施設】&#10;一人当たり有形固定資産（償却資産）額"/>
        <xdr:cNvSpPr txBox="1"/>
      </xdr:nvSpPr>
      <xdr:spPr>
        <a:xfrm>
          <a:off x="201347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26922</xdr:rowOff>
    </xdr:from>
    <xdr:ext cx="599010" cy="259045"/>
    <xdr:sp macro="" textlink="">
      <xdr:nvSpPr>
        <xdr:cNvPr id="505" name="n_3aveValue【一般廃棄物処理施設】&#10;一人当たり有形固定資産（償却資産）額"/>
        <xdr:cNvSpPr txBox="1"/>
      </xdr:nvSpPr>
      <xdr:spPr>
        <a:xfrm>
          <a:off x="19245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47842</xdr:rowOff>
    </xdr:from>
    <xdr:ext cx="599010" cy="259045"/>
    <xdr:sp macro="" textlink="">
      <xdr:nvSpPr>
        <xdr:cNvPr id="506" name="n_4aveValue【一般廃棄物処理施設】&#10;一人当たり有形固定資産（償却資産）額"/>
        <xdr:cNvSpPr txBox="1"/>
      </xdr:nvSpPr>
      <xdr:spPr>
        <a:xfrm>
          <a:off x="18356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97704</xdr:rowOff>
    </xdr:from>
    <xdr:ext cx="599010" cy="259045"/>
    <xdr:sp macro="" textlink="">
      <xdr:nvSpPr>
        <xdr:cNvPr id="507" name="n_1mainValue【一般廃棄物処理施設】&#10;一人当たり有形固定資産（償却資産）額"/>
        <xdr:cNvSpPr txBox="1"/>
      </xdr:nvSpPr>
      <xdr:spPr>
        <a:xfrm>
          <a:off x="21011095" y="644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93617</xdr:rowOff>
    </xdr:from>
    <xdr:ext cx="599010" cy="259045"/>
    <xdr:sp macro="" textlink="">
      <xdr:nvSpPr>
        <xdr:cNvPr id="508" name="n_2mainValue【一般廃棄物処理施設】&#10;一人当たり有形固定資産（償却資産）額"/>
        <xdr:cNvSpPr txBox="1"/>
      </xdr:nvSpPr>
      <xdr:spPr>
        <a:xfrm>
          <a:off x="20134795" y="643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162330</xdr:rowOff>
    </xdr:from>
    <xdr:ext cx="599010" cy="259045"/>
    <xdr:sp macro="" textlink="">
      <xdr:nvSpPr>
        <xdr:cNvPr id="509" name="n_3mainValue【一般廃棄物処理施設】&#10;一人当たり有形固定資産（償却資産）額"/>
        <xdr:cNvSpPr txBox="1"/>
      </xdr:nvSpPr>
      <xdr:spPr>
        <a:xfrm>
          <a:off x="19245795" y="650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25720</xdr:rowOff>
    </xdr:from>
    <xdr:ext cx="599010" cy="259045"/>
    <xdr:sp macro="" textlink="">
      <xdr:nvSpPr>
        <xdr:cNvPr id="510" name="n_4mainValue【一般廃棄物処理施設】&#10;一人当たり有形固定資産（償却資産）額"/>
        <xdr:cNvSpPr txBox="1"/>
      </xdr:nvSpPr>
      <xdr:spPr>
        <a:xfrm>
          <a:off x="18356795" y="688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135255</xdr:rowOff>
    </xdr:from>
    <xdr:to>
      <xdr:col>85</xdr:col>
      <xdr:colOff>126364</xdr:colOff>
      <xdr:row>86</xdr:row>
      <xdr:rowOff>9525</xdr:rowOff>
    </xdr:to>
    <xdr:cxnSp macro="">
      <xdr:nvCxnSpPr>
        <xdr:cNvPr id="551" name="直線コネクタ 550"/>
        <xdr:cNvCxnSpPr/>
      </xdr:nvCxnSpPr>
      <xdr:spPr>
        <a:xfrm flipV="1">
          <a:off x="16318864" y="1333690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13352</xdr:rowOff>
    </xdr:from>
    <xdr:ext cx="405111" cy="259045"/>
    <xdr:sp macro="" textlink="">
      <xdr:nvSpPr>
        <xdr:cNvPr id="552" name="【消防施設】&#10;有形固定資産減価償却率最小値テキスト"/>
        <xdr:cNvSpPr txBox="1"/>
      </xdr:nvSpPr>
      <xdr:spPr>
        <a:xfrm>
          <a:off x="16357600" y="1475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xdr:rowOff>
    </xdr:from>
    <xdr:to>
      <xdr:col>86</xdr:col>
      <xdr:colOff>25400</xdr:colOff>
      <xdr:row>86</xdr:row>
      <xdr:rowOff>9525</xdr:rowOff>
    </xdr:to>
    <xdr:cxnSp macro="">
      <xdr:nvCxnSpPr>
        <xdr:cNvPr id="553" name="直線コネクタ 552"/>
        <xdr:cNvCxnSpPr/>
      </xdr:nvCxnSpPr>
      <xdr:spPr>
        <a:xfrm>
          <a:off x="16230600" y="1475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81932</xdr:rowOff>
    </xdr:from>
    <xdr:ext cx="405111" cy="259045"/>
    <xdr:sp macro="" textlink="">
      <xdr:nvSpPr>
        <xdr:cNvPr id="554" name="【消防施設】&#10;有形固定資産減価償却率最大値テキスト"/>
        <xdr:cNvSpPr txBox="1"/>
      </xdr:nvSpPr>
      <xdr:spPr>
        <a:xfrm>
          <a:off x="16357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135255</xdr:rowOff>
    </xdr:from>
    <xdr:to>
      <xdr:col>86</xdr:col>
      <xdr:colOff>25400</xdr:colOff>
      <xdr:row>77</xdr:row>
      <xdr:rowOff>135255</xdr:rowOff>
    </xdr:to>
    <xdr:cxnSp macro="">
      <xdr:nvCxnSpPr>
        <xdr:cNvPr id="555" name="直線コネクタ 554"/>
        <xdr:cNvCxnSpPr/>
      </xdr:nvCxnSpPr>
      <xdr:spPr>
        <a:xfrm>
          <a:off x="16230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556" name="【消防施設】&#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557" name="フローチャート: 判断 556"/>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8" name="フローチャート: 判断 557"/>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109220</xdr:rowOff>
    </xdr:from>
    <xdr:to>
      <xdr:col>76</xdr:col>
      <xdr:colOff>165100</xdr:colOff>
      <xdr:row>82</xdr:row>
      <xdr:rowOff>39370</xdr:rowOff>
    </xdr:to>
    <xdr:sp macro="" textlink="">
      <xdr:nvSpPr>
        <xdr:cNvPr id="559" name="フローチャート: 判断 558"/>
        <xdr:cNvSpPr/>
      </xdr:nvSpPr>
      <xdr:spPr>
        <a:xfrm>
          <a:off x="14541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560" name="フローチャート: 判断 559"/>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46355</xdr:rowOff>
    </xdr:from>
    <xdr:to>
      <xdr:col>67</xdr:col>
      <xdr:colOff>101600</xdr:colOff>
      <xdr:row>81</xdr:row>
      <xdr:rowOff>147955</xdr:rowOff>
    </xdr:to>
    <xdr:sp macro="" textlink="">
      <xdr:nvSpPr>
        <xdr:cNvPr id="561" name="フローチャート: 判断 560"/>
        <xdr:cNvSpPr/>
      </xdr:nvSpPr>
      <xdr:spPr>
        <a:xfrm>
          <a:off x="12763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168275</xdr:rowOff>
    </xdr:from>
    <xdr:to>
      <xdr:col>85</xdr:col>
      <xdr:colOff>177800</xdr:colOff>
      <xdr:row>80</xdr:row>
      <xdr:rowOff>98425</xdr:rowOff>
    </xdr:to>
    <xdr:sp macro="" textlink="">
      <xdr:nvSpPr>
        <xdr:cNvPr id="567" name="楕円 566"/>
        <xdr:cNvSpPr/>
      </xdr:nvSpPr>
      <xdr:spPr>
        <a:xfrm>
          <a:off x="162687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19702</xdr:rowOff>
    </xdr:from>
    <xdr:ext cx="405111" cy="259045"/>
    <xdr:sp macro="" textlink="">
      <xdr:nvSpPr>
        <xdr:cNvPr id="568" name="【消防施設】&#10;有形固定資産減価償却率該当値テキスト"/>
        <xdr:cNvSpPr txBox="1"/>
      </xdr:nvSpPr>
      <xdr:spPr>
        <a:xfrm>
          <a:off x="16357600"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139700</xdr:rowOff>
    </xdr:from>
    <xdr:to>
      <xdr:col>81</xdr:col>
      <xdr:colOff>101600</xdr:colOff>
      <xdr:row>80</xdr:row>
      <xdr:rowOff>69850</xdr:rowOff>
    </xdr:to>
    <xdr:sp macro="" textlink="">
      <xdr:nvSpPr>
        <xdr:cNvPr id="569" name="楕円 568"/>
        <xdr:cNvSpPr/>
      </xdr:nvSpPr>
      <xdr:spPr>
        <a:xfrm>
          <a:off x="15430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19050</xdr:rowOff>
    </xdr:from>
    <xdr:to>
      <xdr:col>85</xdr:col>
      <xdr:colOff>127000</xdr:colOff>
      <xdr:row>80</xdr:row>
      <xdr:rowOff>47625</xdr:rowOff>
    </xdr:to>
    <xdr:cxnSp macro="">
      <xdr:nvCxnSpPr>
        <xdr:cNvPr id="570" name="直線コネクタ 569"/>
        <xdr:cNvCxnSpPr/>
      </xdr:nvCxnSpPr>
      <xdr:spPr>
        <a:xfrm>
          <a:off x="15481300" y="137350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78739</xdr:rowOff>
    </xdr:from>
    <xdr:to>
      <xdr:col>76</xdr:col>
      <xdr:colOff>165100</xdr:colOff>
      <xdr:row>82</xdr:row>
      <xdr:rowOff>8889</xdr:rowOff>
    </xdr:to>
    <xdr:sp macro="" textlink="">
      <xdr:nvSpPr>
        <xdr:cNvPr id="571" name="楕円 570"/>
        <xdr:cNvSpPr/>
      </xdr:nvSpPr>
      <xdr:spPr>
        <a:xfrm>
          <a:off x="14541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19050</xdr:rowOff>
    </xdr:from>
    <xdr:to>
      <xdr:col>81</xdr:col>
      <xdr:colOff>50800</xdr:colOff>
      <xdr:row>81</xdr:row>
      <xdr:rowOff>129539</xdr:rowOff>
    </xdr:to>
    <xdr:cxnSp macro="">
      <xdr:nvCxnSpPr>
        <xdr:cNvPr id="572" name="直線コネクタ 571"/>
        <xdr:cNvCxnSpPr/>
      </xdr:nvCxnSpPr>
      <xdr:spPr>
        <a:xfrm flipV="1">
          <a:off x="14592300" y="13735050"/>
          <a:ext cx="889000" cy="28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33020</xdr:rowOff>
    </xdr:from>
    <xdr:to>
      <xdr:col>72</xdr:col>
      <xdr:colOff>38100</xdr:colOff>
      <xdr:row>81</xdr:row>
      <xdr:rowOff>134620</xdr:rowOff>
    </xdr:to>
    <xdr:sp macro="" textlink="">
      <xdr:nvSpPr>
        <xdr:cNvPr id="573" name="楕円 572"/>
        <xdr:cNvSpPr/>
      </xdr:nvSpPr>
      <xdr:spPr>
        <a:xfrm>
          <a:off x="13652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83820</xdr:rowOff>
    </xdr:from>
    <xdr:to>
      <xdr:col>76</xdr:col>
      <xdr:colOff>114300</xdr:colOff>
      <xdr:row>81</xdr:row>
      <xdr:rowOff>129539</xdr:rowOff>
    </xdr:to>
    <xdr:cxnSp macro="">
      <xdr:nvCxnSpPr>
        <xdr:cNvPr id="574" name="直線コネクタ 573"/>
        <xdr:cNvCxnSpPr/>
      </xdr:nvCxnSpPr>
      <xdr:spPr>
        <a:xfrm>
          <a:off x="13703300" y="13971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149225</xdr:rowOff>
    </xdr:from>
    <xdr:to>
      <xdr:col>67</xdr:col>
      <xdr:colOff>101600</xdr:colOff>
      <xdr:row>81</xdr:row>
      <xdr:rowOff>79375</xdr:rowOff>
    </xdr:to>
    <xdr:sp macro="" textlink="">
      <xdr:nvSpPr>
        <xdr:cNvPr id="575" name="楕円 574"/>
        <xdr:cNvSpPr/>
      </xdr:nvSpPr>
      <xdr:spPr>
        <a:xfrm>
          <a:off x="12763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28575</xdr:rowOff>
    </xdr:from>
    <xdr:to>
      <xdr:col>71</xdr:col>
      <xdr:colOff>177800</xdr:colOff>
      <xdr:row>81</xdr:row>
      <xdr:rowOff>83820</xdr:rowOff>
    </xdr:to>
    <xdr:cxnSp macro="">
      <xdr:nvCxnSpPr>
        <xdr:cNvPr id="576" name="直線コネクタ 575"/>
        <xdr:cNvCxnSpPr/>
      </xdr:nvCxnSpPr>
      <xdr:spPr>
        <a:xfrm>
          <a:off x="12814300" y="1391602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148607</xdr:rowOff>
    </xdr:from>
    <xdr:ext cx="405111" cy="259045"/>
    <xdr:sp macro="" textlink="">
      <xdr:nvSpPr>
        <xdr:cNvPr id="577" name="n_1ave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30497</xdr:rowOff>
    </xdr:from>
    <xdr:ext cx="405111" cy="259045"/>
    <xdr:sp macro="" textlink="">
      <xdr:nvSpPr>
        <xdr:cNvPr id="578" name="n_2aveValue【消防施設】&#10;有形固定資産減価償却率"/>
        <xdr:cNvSpPr txBox="1"/>
      </xdr:nvSpPr>
      <xdr:spPr>
        <a:xfrm>
          <a:off x="14389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139082</xdr:rowOff>
    </xdr:from>
    <xdr:ext cx="405111" cy="259045"/>
    <xdr:sp macro="" textlink="">
      <xdr:nvSpPr>
        <xdr:cNvPr id="579" name="n_3aveValue【消防施設】&#10;有形固定資産減価償却率"/>
        <xdr:cNvSpPr txBox="1"/>
      </xdr:nvSpPr>
      <xdr:spPr>
        <a:xfrm>
          <a:off x="13500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139082</xdr:rowOff>
    </xdr:from>
    <xdr:ext cx="405111" cy="259045"/>
    <xdr:sp macro="" textlink="">
      <xdr:nvSpPr>
        <xdr:cNvPr id="580" name="n_4aveValue【消防施設】&#10;有形固定資産減価償却率"/>
        <xdr:cNvSpPr txBox="1"/>
      </xdr:nvSpPr>
      <xdr:spPr>
        <a:xfrm>
          <a:off x="12611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86377</xdr:rowOff>
    </xdr:from>
    <xdr:ext cx="405111" cy="259045"/>
    <xdr:sp macro="" textlink="">
      <xdr:nvSpPr>
        <xdr:cNvPr id="581" name="n_1mainValue【消防施設】&#10;有形固定資産減価償却率"/>
        <xdr:cNvSpPr txBox="1"/>
      </xdr:nvSpPr>
      <xdr:spPr>
        <a:xfrm>
          <a:off x="152660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582" name="n_2mainValue【消防施設】&#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151147</xdr:rowOff>
    </xdr:from>
    <xdr:ext cx="405111" cy="259045"/>
    <xdr:sp macro="" textlink="">
      <xdr:nvSpPr>
        <xdr:cNvPr id="583" name="n_3mainValue【消防施設】&#10;有形固定資産減価償却率"/>
        <xdr:cNvSpPr txBox="1"/>
      </xdr:nvSpPr>
      <xdr:spPr>
        <a:xfrm>
          <a:off x="13500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95902</xdr:rowOff>
    </xdr:from>
    <xdr:ext cx="405111" cy="259045"/>
    <xdr:sp macro="" textlink="">
      <xdr:nvSpPr>
        <xdr:cNvPr id="584" name="n_4mainValue【消防施設】&#10;有形固定資産減価償却率"/>
        <xdr:cNvSpPr txBox="1"/>
      </xdr:nvSpPr>
      <xdr:spPr>
        <a:xfrm>
          <a:off x="12611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139064</xdr:rowOff>
    </xdr:from>
    <xdr:to>
      <xdr:col>116</xdr:col>
      <xdr:colOff>62864</xdr:colOff>
      <xdr:row>86</xdr:row>
      <xdr:rowOff>76200</xdr:rowOff>
    </xdr:to>
    <xdr:cxnSp macro="">
      <xdr:nvCxnSpPr>
        <xdr:cNvPr id="608" name="直線コネクタ 607"/>
        <xdr:cNvCxnSpPr/>
      </xdr:nvCxnSpPr>
      <xdr:spPr>
        <a:xfrm flipV="1">
          <a:off x="22160864" y="133407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85741</xdr:rowOff>
    </xdr:from>
    <xdr:ext cx="469744" cy="259045"/>
    <xdr:sp macro="" textlink="">
      <xdr:nvSpPr>
        <xdr:cNvPr id="611" name="【消防施設】&#10;一人当たり面積最大値テキスト"/>
        <xdr:cNvSpPr txBox="1"/>
      </xdr:nvSpPr>
      <xdr:spPr>
        <a:xfrm>
          <a:off x="22199600" y="1311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139064</xdr:rowOff>
    </xdr:from>
    <xdr:to>
      <xdr:col>116</xdr:col>
      <xdr:colOff>152400</xdr:colOff>
      <xdr:row>77</xdr:row>
      <xdr:rowOff>139064</xdr:rowOff>
    </xdr:to>
    <xdr:cxnSp macro="">
      <xdr:nvCxnSpPr>
        <xdr:cNvPr id="612" name="直線コネクタ 611"/>
        <xdr:cNvCxnSpPr/>
      </xdr:nvCxnSpPr>
      <xdr:spPr>
        <a:xfrm>
          <a:off x="22072600" y="13340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164482</xdr:rowOff>
    </xdr:from>
    <xdr:ext cx="469744" cy="259045"/>
    <xdr:sp macro="" textlink="">
      <xdr:nvSpPr>
        <xdr:cNvPr id="613" name="【消防施設】&#10;一人当たり面積平均値テキスト"/>
        <xdr:cNvSpPr txBox="1"/>
      </xdr:nvSpPr>
      <xdr:spPr>
        <a:xfrm>
          <a:off x="22199600" y="14394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141605</xdr:rowOff>
    </xdr:from>
    <xdr:to>
      <xdr:col>116</xdr:col>
      <xdr:colOff>114300</xdr:colOff>
      <xdr:row>85</xdr:row>
      <xdr:rowOff>71755</xdr:rowOff>
    </xdr:to>
    <xdr:sp macro="" textlink="">
      <xdr:nvSpPr>
        <xdr:cNvPr id="614" name="フローチャート: 判断 613"/>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111125</xdr:rowOff>
    </xdr:from>
    <xdr:to>
      <xdr:col>112</xdr:col>
      <xdr:colOff>38100</xdr:colOff>
      <xdr:row>85</xdr:row>
      <xdr:rowOff>41275</xdr:rowOff>
    </xdr:to>
    <xdr:sp macro="" textlink="">
      <xdr:nvSpPr>
        <xdr:cNvPr id="615" name="フローチャート: 判断 614"/>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xdr:rowOff>
    </xdr:from>
    <xdr:to>
      <xdr:col>107</xdr:col>
      <xdr:colOff>101600</xdr:colOff>
      <xdr:row>85</xdr:row>
      <xdr:rowOff>106045</xdr:rowOff>
    </xdr:to>
    <xdr:sp macro="" textlink="">
      <xdr:nvSpPr>
        <xdr:cNvPr id="616" name="フローチャート: 判断 615"/>
        <xdr:cNvSpPr/>
      </xdr:nvSpPr>
      <xdr:spPr>
        <a:xfrm>
          <a:off x="20383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617" name="フローチャート: 判断 616"/>
        <xdr:cNvSpPr/>
      </xdr:nvSpPr>
      <xdr:spPr>
        <a:xfrm>
          <a:off x="19494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618" name="フローチャート: 判断 617"/>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46355</xdr:rowOff>
    </xdr:from>
    <xdr:to>
      <xdr:col>116</xdr:col>
      <xdr:colOff>114300</xdr:colOff>
      <xdr:row>85</xdr:row>
      <xdr:rowOff>147955</xdr:rowOff>
    </xdr:to>
    <xdr:sp macro="" textlink="">
      <xdr:nvSpPr>
        <xdr:cNvPr id="624" name="楕円 623"/>
        <xdr:cNvSpPr/>
      </xdr:nvSpPr>
      <xdr:spPr>
        <a:xfrm>
          <a:off x="22110700" y="1461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24782</xdr:rowOff>
    </xdr:from>
    <xdr:ext cx="469744" cy="259045"/>
    <xdr:sp macro="" textlink="">
      <xdr:nvSpPr>
        <xdr:cNvPr id="625" name="【消防施設】&#10;一人当たり面積該当値テキスト"/>
        <xdr:cNvSpPr txBox="1"/>
      </xdr:nvSpPr>
      <xdr:spPr>
        <a:xfrm>
          <a:off x="22199600" y="1459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42545</xdr:rowOff>
    </xdr:from>
    <xdr:to>
      <xdr:col>112</xdr:col>
      <xdr:colOff>38100</xdr:colOff>
      <xdr:row>85</xdr:row>
      <xdr:rowOff>144145</xdr:rowOff>
    </xdr:to>
    <xdr:sp macro="" textlink="">
      <xdr:nvSpPr>
        <xdr:cNvPr id="626" name="楕円 625"/>
        <xdr:cNvSpPr/>
      </xdr:nvSpPr>
      <xdr:spPr>
        <a:xfrm>
          <a:off x="212725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93345</xdr:rowOff>
    </xdr:from>
    <xdr:to>
      <xdr:col>116</xdr:col>
      <xdr:colOff>63500</xdr:colOff>
      <xdr:row>85</xdr:row>
      <xdr:rowOff>97155</xdr:rowOff>
    </xdr:to>
    <xdr:cxnSp macro="">
      <xdr:nvCxnSpPr>
        <xdr:cNvPr id="627" name="直線コネクタ 626"/>
        <xdr:cNvCxnSpPr/>
      </xdr:nvCxnSpPr>
      <xdr:spPr>
        <a:xfrm>
          <a:off x="21323300" y="1466659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84455</xdr:rowOff>
    </xdr:from>
    <xdr:to>
      <xdr:col>107</xdr:col>
      <xdr:colOff>101600</xdr:colOff>
      <xdr:row>86</xdr:row>
      <xdr:rowOff>14605</xdr:rowOff>
    </xdr:to>
    <xdr:sp macro="" textlink="">
      <xdr:nvSpPr>
        <xdr:cNvPr id="628" name="楕円 627"/>
        <xdr:cNvSpPr/>
      </xdr:nvSpPr>
      <xdr:spPr>
        <a:xfrm>
          <a:off x="20383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93345</xdr:rowOff>
    </xdr:from>
    <xdr:to>
      <xdr:col>111</xdr:col>
      <xdr:colOff>177800</xdr:colOff>
      <xdr:row>85</xdr:row>
      <xdr:rowOff>135255</xdr:rowOff>
    </xdr:to>
    <xdr:cxnSp macro="">
      <xdr:nvCxnSpPr>
        <xdr:cNvPr id="629" name="直線コネクタ 628"/>
        <xdr:cNvCxnSpPr/>
      </xdr:nvCxnSpPr>
      <xdr:spPr>
        <a:xfrm flipV="1">
          <a:off x="20434300" y="14666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17780</xdr:rowOff>
    </xdr:from>
    <xdr:to>
      <xdr:col>102</xdr:col>
      <xdr:colOff>165100</xdr:colOff>
      <xdr:row>82</xdr:row>
      <xdr:rowOff>119380</xdr:rowOff>
    </xdr:to>
    <xdr:sp macro="" textlink="">
      <xdr:nvSpPr>
        <xdr:cNvPr id="630" name="楕円 629"/>
        <xdr:cNvSpPr/>
      </xdr:nvSpPr>
      <xdr:spPr>
        <a:xfrm>
          <a:off x="19494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68580</xdr:rowOff>
    </xdr:from>
    <xdr:to>
      <xdr:col>107</xdr:col>
      <xdr:colOff>50800</xdr:colOff>
      <xdr:row>85</xdr:row>
      <xdr:rowOff>135255</xdr:rowOff>
    </xdr:to>
    <xdr:cxnSp macro="">
      <xdr:nvCxnSpPr>
        <xdr:cNvPr id="631" name="直線コネクタ 630"/>
        <xdr:cNvCxnSpPr/>
      </xdr:nvCxnSpPr>
      <xdr:spPr>
        <a:xfrm>
          <a:off x="19545300" y="14127480"/>
          <a:ext cx="889000" cy="5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21589</xdr:rowOff>
    </xdr:from>
    <xdr:to>
      <xdr:col>98</xdr:col>
      <xdr:colOff>38100</xdr:colOff>
      <xdr:row>82</xdr:row>
      <xdr:rowOff>123189</xdr:rowOff>
    </xdr:to>
    <xdr:sp macro="" textlink="">
      <xdr:nvSpPr>
        <xdr:cNvPr id="632" name="楕円 631"/>
        <xdr:cNvSpPr/>
      </xdr:nvSpPr>
      <xdr:spPr>
        <a:xfrm>
          <a:off x="18605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68580</xdr:rowOff>
    </xdr:from>
    <xdr:to>
      <xdr:col>102</xdr:col>
      <xdr:colOff>114300</xdr:colOff>
      <xdr:row>82</xdr:row>
      <xdr:rowOff>72389</xdr:rowOff>
    </xdr:to>
    <xdr:cxnSp macro="">
      <xdr:nvCxnSpPr>
        <xdr:cNvPr id="633" name="直線コネクタ 632"/>
        <xdr:cNvCxnSpPr/>
      </xdr:nvCxnSpPr>
      <xdr:spPr>
        <a:xfrm flipV="1">
          <a:off x="18656300" y="14127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57802</xdr:rowOff>
    </xdr:from>
    <xdr:ext cx="469744" cy="259045"/>
    <xdr:sp macro="" textlink="">
      <xdr:nvSpPr>
        <xdr:cNvPr id="634" name="n_1aveValue【消防施設】&#10;一人当たり面積"/>
        <xdr:cNvSpPr txBox="1"/>
      </xdr:nvSpPr>
      <xdr:spPr>
        <a:xfrm>
          <a:off x="21075727" y="142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122572</xdr:rowOff>
    </xdr:from>
    <xdr:ext cx="469744" cy="259045"/>
    <xdr:sp macro="" textlink="">
      <xdr:nvSpPr>
        <xdr:cNvPr id="635" name="n_2aveValue【消防施設】&#10;一人当たり面積"/>
        <xdr:cNvSpPr txBox="1"/>
      </xdr:nvSpPr>
      <xdr:spPr>
        <a:xfrm>
          <a:off x="201994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636" name="n_3aveValue【消防施設】&#10;一人当たり面積"/>
        <xdr:cNvSpPr txBox="1"/>
      </xdr:nvSpPr>
      <xdr:spPr>
        <a:xfrm>
          <a:off x="19310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637" name="n_4aveValue【消防施設】&#10;一人当たり面積"/>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135272</xdr:rowOff>
    </xdr:from>
    <xdr:ext cx="469744" cy="259045"/>
    <xdr:sp macro="" textlink="">
      <xdr:nvSpPr>
        <xdr:cNvPr id="638" name="n_1mainValue【消防施設】&#10;一人当たり面積"/>
        <xdr:cNvSpPr txBox="1"/>
      </xdr:nvSpPr>
      <xdr:spPr>
        <a:xfrm>
          <a:off x="21075727" y="147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5732</xdr:rowOff>
    </xdr:from>
    <xdr:ext cx="469744" cy="259045"/>
    <xdr:sp macro="" textlink="">
      <xdr:nvSpPr>
        <xdr:cNvPr id="639" name="n_2mainValue【消防施設】&#10;一人当たり面積"/>
        <xdr:cNvSpPr txBox="1"/>
      </xdr:nvSpPr>
      <xdr:spPr>
        <a:xfrm>
          <a:off x="20199427" y="1475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135907</xdr:rowOff>
    </xdr:from>
    <xdr:ext cx="469744" cy="259045"/>
    <xdr:sp macro="" textlink="">
      <xdr:nvSpPr>
        <xdr:cNvPr id="640" name="n_3mainValue【消防施設】&#10;一人当たり面積"/>
        <xdr:cNvSpPr txBox="1"/>
      </xdr:nvSpPr>
      <xdr:spPr>
        <a:xfrm>
          <a:off x="193104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139716</xdr:rowOff>
    </xdr:from>
    <xdr:ext cx="469744" cy="259045"/>
    <xdr:sp macro="" textlink="">
      <xdr:nvSpPr>
        <xdr:cNvPr id="641" name="n_4mainValue【消防施設】&#10;一人当たり面積"/>
        <xdr:cNvSpPr txBox="1"/>
      </xdr:nvSpPr>
      <xdr:spPr>
        <a:xfrm>
          <a:off x="184214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17418</xdr:rowOff>
    </xdr:to>
    <xdr:cxnSp macro="">
      <xdr:nvCxnSpPr>
        <xdr:cNvPr id="667" name="直線コネクタ 666"/>
        <xdr:cNvCxnSpPr/>
      </xdr:nvCxnSpPr>
      <xdr:spPr>
        <a:xfrm flipV="1">
          <a:off x="16318864" y="17090571"/>
          <a:ext cx="0" cy="161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21245</xdr:rowOff>
    </xdr:from>
    <xdr:ext cx="405111" cy="259045"/>
    <xdr:sp macro="" textlink="">
      <xdr:nvSpPr>
        <xdr:cNvPr id="668" name="【庁舎】&#10;有形固定資産減価償却率最小値テキスト"/>
        <xdr:cNvSpPr txBox="1"/>
      </xdr:nvSpPr>
      <xdr:spPr>
        <a:xfrm>
          <a:off x="16357600" y="1870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17418</xdr:rowOff>
    </xdr:from>
    <xdr:to>
      <xdr:col>86</xdr:col>
      <xdr:colOff>25400</xdr:colOff>
      <xdr:row>109</xdr:row>
      <xdr:rowOff>17418</xdr:rowOff>
    </xdr:to>
    <xdr:cxnSp macro="">
      <xdr:nvCxnSpPr>
        <xdr:cNvPr id="669" name="直線コネクタ 668"/>
        <xdr:cNvCxnSpPr/>
      </xdr:nvCxnSpPr>
      <xdr:spPr>
        <a:xfrm>
          <a:off x="16230600" y="1870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672" name="【庁舎】&#10;有形固定資産減価償却率平均値テキスト"/>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3" name="フローチャート: 判断 67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674" name="フローチャート: 判断 673"/>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84182</xdr:rowOff>
    </xdr:from>
    <xdr:to>
      <xdr:col>76</xdr:col>
      <xdr:colOff>165100</xdr:colOff>
      <xdr:row>105</xdr:row>
      <xdr:rowOff>14332</xdr:rowOff>
    </xdr:to>
    <xdr:sp macro="" textlink="">
      <xdr:nvSpPr>
        <xdr:cNvPr id="675" name="フローチャート: 判断 674"/>
        <xdr:cNvSpPr/>
      </xdr:nvSpPr>
      <xdr:spPr>
        <a:xfrm>
          <a:off x="14541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72752</xdr:rowOff>
    </xdr:from>
    <xdr:to>
      <xdr:col>72</xdr:col>
      <xdr:colOff>38100</xdr:colOff>
      <xdr:row>105</xdr:row>
      <xdr:rowOff>2902</xdr:rowOff>
    </xdr:to>
    <xdr:sp macro="" textlink="">
      <xdr:nvSpPr>
        <xdr:cNvPr id="676" name="フローチャート: 判断 675"/>
        <xdr:cNvSpPr/>
      </xdr:nvSpPr>
      <xdr:spPr>
        <a:xfrm>
          <a:off x="13652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97245</xdr:rowOff>
    </xdr:from>
    <xdr:to>
      <xdr:col>67</xdr:col>
      <xdr:colOff>101600</xdr:colOff>
      <xdr:row>105</xdr:row>
      <xdr:rowOff>27395</xdr:rowOff>
    </xdr:to>
    <xdr:sp macro="" textlink="">
      <xdr:nvSpPr>
        <xdr:cNvPr id="677" name="フローチャート: 判断 676"/>
        <xdr:cNvSpPr/>
      </xdr:nvSpPr>
      <xdr:spPr>
        <a:xfrm>
          <a:off x="12763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160927</xdr:rowOff>
    </xdr:from>
    <xdr:to>
      <xdr:col>85</xdr:col>
      <xdr:colOff>177800</xdr:colOff>
      <xdr:row>106</xdr:row>
      <xdr:rowOff>91077</xdr:rowOff>
    </xdr:to>
    <xdr:sp macro="" textlink="">
      <xdr:nvSpPr>
        <xdr:cNvPr id="683" name="楕円 682"/>
        <xdr:cNvSpPr/>
      </xdr:nvSpPr>
      <xdr:spPr>
        <a:xfrm>
          <a:off x="162687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139354</xdr:rowOff>
    </xdr:from>
    <xdr:ext cx="405111" cy="259045"/>
    <xdr:sp macro="" textlink="">
      <xdr:nvSpPr>
        <xdr:cNvPr id="684" name="【庁舎】&#10;有形固定資産減価償却率該当値テキスト"/>
        <xdr:cNvSpPr txBox="1"/>
      </xdr:nvSpPr>
      <xdr:spPr>
        <a:xfrm>
          <a:off x="16357600"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113574</xdr:rowOff>
    </xdr:from>
    <xdr:to>
      <xdr:col>81</xdr:col>
      <xdr:colOff>101600</xdr:colOff>
      <xdr:row>106</xdr:row>
      <xdr:rowOff>43724</xdr:rowOff>
    </xdr:to>
    <xdr:sp macro="" textlink="">
      <xdr:nvSpPr>
        <xdr:cNvPr id="685" name="楕円 684"/>
        <xdr:cNvSpPr/>
      </xdr:nvSpPr>
      <xdr:spPr>
        <a:xfrm>
          <a:off x="15430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164374</xdr:rowOff>
    </xdr:from>
    <xdr:to>
      <xdr:col>85</xdr:col>
      <xdr:colOff>127000</xdr:colOff>
      <xdr:row>106</xdr:row>
      <xdr:rowOff>40277</xdr:rowOff>
    </xdr:to>
    <xdr:cxnSp macro="">
      <xdr:nvCxnSpPr>
        <xdr:cNvPr id="686" name="直線コネクタ 685"/>
        <xdr:cNvCxnSpPr/>
      </xdr:nvCxnSpPr>
      <xdr:spPr>
        <a:xfrm>
          <a:off x="15481300" y="18166624"/>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69487</xdr:rowOff>
    </xdr:from>
    <xdr:to>
      <xdr:col>76</xdr:col>
      <xdr:colOff>165100</xdr:colOff>
      <xdr:row>105</xdr:row>
      <xdr:rowOff>171087</xdr:rowOff>
    </xdr:to>
    <xdr:sp macro="" textlink="">
      <xdr:nvSpPr>
        <xdr:cNvPr id="687" name="楕円 686"/>
        <xdr:cNvSpPr/>
      </xdr:nvSpPr>
      <xdr:spPr>
        <a:xfrm>
          <a:off x="14541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120287</xdr:rowOff>
    </xdr:from>
    <xdr:to>
      <xdr:col>81</xdr:col>
      <xdr:colOff>50800</xdr:colOff>
      <xdr:row>105</xdr:row>
      <xdr:rowOff>164374</xdr:rowOff>
    </xdr:to>
    <xdr:cxnSp macro="">
      <xdr:nvCxnSpPr>
        <xdr:cNvPr id="688" name="直線コネクタ 687"/>
        <xdr:cNvCxnSpPr/>
      </xdr:nvCxnSpPr>
      <xdr:spPr>
        <a:xfrm>
          <a:off x="14592300" y="181225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51526</xdr:rowOff>
    </xdr:from>
    <xdr:to>
      <xdr:col>72</xdr:col>
      <xdr:colOff>38100</xdr:colOff>
      <xdr:row>105</xdr:row>
      <xdr:rowOff>153126</xdr:rowOff>
    </xdr:to>
    <xdr:sp macro="" textlink="">
      <xdr:nvSpPr>
        <xdr:cNvPr id="689" name="楕円 688"/>
        <xdr:cNvSpPr/>
      </xdr:nvSpPr>
      <xdr:spPr>
        <a:xfrm>
          <a:off x="13652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102326</xdr:rowOff>
    </xdr:from>
    <xdr:to>
      <xdr:col>76</xdr:col>
      <xdr:colOff>114300</xdr:colOff>
      <xdr:row>105</xdr:row>
      <xdr:rowOff>120287</xdr:rowOff>
    </xdr:to>
    <xdr:cxnSp macro="">
      <xdr:nvCxnSpPr>
        <xdr:cNvPr id="690" name="直線コネクタ 689"/>
        <xdr:cNvCxnSpPr/>
      </xdr:nvCxnSpPr>
      <xdr:spPr>
        <a:xfrm>
          <a:off x="13703300" y="1810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691" name="楕円 690"/>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102326</xdr:rowOff>
    </xdr:to>
    <xdr:cxnSp macro="">
      <xdr:nvCxnSpPr>
        <xdr:cNvPr id="692" name="直線コネクタ 691"/>
        <xdr:cNvCxnSpPr/>
      </xdr:nvCxnSpPr>
      <xdr:spPr>
        <a:xfrm>
          <a:off x="12814300" y="180670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45556</xdr:rowOff>
    </xdr:from>
    <xdr:ext cx="405111" cy="259045"/>
    <xdr:sp macro="" textlink="">
      <xdr:nvSpPr>
        <xdr:cNvPr id="693" name="n_1aveValue【庁舎】&#10;有形固定資産減価償却率"/>
        <xdr:cNvSpPr txBox="1"/>
      </xdr:nvSpPr>
      <xdr:spPr>
        <a:xfrm>
          <a:off x="152660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30859</xdr:rowOff>
    </xdr:from>
    <xdr:ext cx="405111" cy="259045"/>
    <xdr:sp macro="" textlink="">
      <xdr:nvSpPr>
        <xdr:cNvPr id="694" name="n_2aveValue【庁舎】&#10;有形固定資産減価償却率"/>
        <xdr:cNvSpPr txBox="1"/>
      </xdr:nvSpPr>
      <xdr:spPr>
        <a:xfrm>
          <a:off x="14389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19429</xdr:rowOff>
    </xdr:from>
    <xdr:ext cx="405111" cy="259045"/>
    <xdr:sp macro="" textlink="">
      <xdr:nvSpPr>
        <xdr:cNvPr id="695" name="n_3aveValue【庁舎】&#10;有形固定資産減価償却率"/>
        <xdr:cNvSpPr txBox="1"/>
      </xdr:nvSpPr>
      <xdr:spPr>
        <a:xfrm>
          <a:off x="13500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43922</xdr:rowOff>
    </xdr:from>
    <xdr:ext cx="405111" cy="259045"/>
    <xdr:sp macro="" textlink="">
      <xdr:nvSpPr>
        <xdr:cNvPr id="696" name="n_4aveValue【庁舎】&#10;有形固定資産減価償却率"/>
        <xdr:cNvSpPr txBox="1"/>
      </xdr:nvSpPr>
      <xdr:spPr>
        <a:xfrm>
          <a:off x="12611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34851</xdr:rowOff>
    </xdr:from>
    <xdr:ext cx="405111" cy="259045"/>
    <xdr:sp macro="" textlink="">
      <xdr:nvSpPr>
        <xdr:cNvPr id="697" name="n_1mainValue【庁舎】&#10;有形固定資産減価償却率"/>
        <xdr:cNvSpPr txBox="1"/>
      </xdr:nvSpPr>
      <xdr:spPr>
        <a:xfrm>
          <a:off x="152660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162214</xdr:rowOff>
    </xdr:from>
    <xdr:ext cx="405111" cy="259045"/>
    <xdr:sp macro="" textlink="">
      <xdr:nvSpPr>
        <xdr:cNvPr id="698" name="n_2mainValue【庁舎】&#10;有形固定資産減価償却率"/>
        <xdr:cNvSpPr txBox="1"/>
      </xdr:nvSpPr>
      <xdr:spPr>
        <a:xfrm>
          <a:off x="143897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144253</xdr:rowOff>
    </xdr:from>
    <xdr:ext cx="405111" cy="259045"/>
    <xdr:sp macro="" textlink="">
      <xdr:nvSpPr>
        <xdr:cNvPr id="699" name="n_3mainValue【庁舎】&#10;有形固定資産減価償却率"/>
        <xdr:cNvSpPr txBox="1"/>
      </xdr:nvSpPr>
      <xdr:spPr>
        <a:xfrm>
          <a:off x="13500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00" name="n_4mainValue【庁舎】&#10;有形固定資産減価償却率"/>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149809</xdr:rowOff>
    </xdr:from>
    <xdr:to>
      <xdr:col>116</xdr:col>
      <xdr:colOff>62864</xdr:colOff>
      <xdr:row>108</xdr:row>
      <xdr:rowOff>9449</xdr:rowOff>
    </xdr:to>
    <xdr:cxnSp macro="">
      <xdr:nvCxnSpPr>
        <xdr:cNvPr id="722" name="直線コネクタ 721"/>
        <xdr:cNvCxnSpPr/>
      </xdr:nvCxnSpPr>
      <xdr:spPr>
        <a:xfrm flipV="1">
          <a:off x="22160864" y="17466259"/>
          <a:ext cx="0" cy="1059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13276</xdr:rowOff>
    </xdr:from>
    <xdr:ext cx="469744" cy="259045"/>
    <xdr:sp macro="" textlink="">
      <xdr:nvSpPr>
        <xdr:cNvPr id="723" name="【庁舎】&#10;一人当たり面積最小値テキスト"/>
        <xdr:cNvSpPr txBox="1"/>
      </xdr:nvSpPr>
      <xdr:spPr>
        <a:xfrm>
          <a:off x="22199600" y="1852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9449</xdr:rowOff>
    </xdr:from>
    <xdr:to>
      <xdr:col>116</xdr:col>
      <xdr:colOff>152400</xdr:colOff>
      <xdr:row>108</xdr:row>
      <xdr:rowOff>9449</xdr:rowOff>
    </xdr:to>
    <xdr:cxnSp macro="">
      <xdr:nvCxnSpPr>
        <xdr:cNvPr id="724" name="直線コネクタ 723"/>
        <xdr:cNvCxnSpPr/>
      </xdr:nvCxnSpPr>
      <xdr:spPr>
        <a:xfrm>
          <a:off x="22072600" y="1852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96486</xdr:rowOff>
    </xdr:from>
    <xdr:ext cx="469744" cy="259045"/>
    <xdr:sp macro="" textlink="">
      <xdr:nvSpPr>
        <xdr:cNvPr id="725" name="【庁舎】&#10;一人当たり面積最大値テキスト"/>
        <xdr:cNvSpPr txBox="1"/>
      </xdr:nvSpPr>
      <xdr:spPr>
        <a:xfrm>
          <a:off x="22199600" y="1724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149809</xdr:rowOff>
    </xdr:from>
    <xdr:to>
      <xdr:col>116</xdr:col>
      <xdr:colOff>152400</xdr:colOff>
      <xdr:row>101</xdr:row>
      <xdr:rowOff>149809</xdr:rowOff>
    </xdr:to>
    <xdr:cxnSp macro="">
      <xdr:nvCxnSpPr>
        <xdr:cNvPr id="726" name="直線コネクタ 725"/>
        <xdr:cNvCxnSpPr/>
      </xdr:nvCxnSpPr>
      <xdr:spPr>
        <a:xfrm>
          <a:off x="22072600" y="1746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137329</xdr:rowOff>
    </xdr:from>
    <xdr:ext cx="469744" cy="259045"/>
    <xdr:sp macro="" textlink="">
      <xdr:nvSpPr>
        <xdr:cNvPr id="727" name="【庁舎】&#10;一人当たり面積平均値テキスト"/>
        <xdr:cNvSpPr txBox="1"/>
      </xdr:nvSpPr>
      <xdr:spPr>
        <a:xfrm>
          <a:off x="22199600" y="18311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158902</xdr:rowOff>
    </xdr:from>
    <xdr:to>
      <xdr:col>116</xdr:col>
      <xdr:colOff>114300</xdr:colOff>
      <xdr:row>107</xdr:row>
      <xdr:rowOff>89052</xdr:rowOff>
    </xdr:to>
    <xdr:sp macro="" textlink="">
      <xdr:nvSpPr>
        <xdr:cNvPr id="728" name="フローチャート: 判断 727"/>
        <xdr:cNvSpPr/>
      </xdr:nvSpPr>
      <xdr:spPr>
        <a:xfrm>
          <a:off x="22110700" y="183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156617</xdr:rowOff>
    </xdr:from>
    <xdr:to>
      <xdr:col>112</xdr:col>
      <xdr:colOff>38100</xdr:colOff>
      <xdr:row>107</xdr:row>
      <xdr:rowOff>86767</xdr:rowOff>
    </xdr:to>
    <xdr:sp macro="" textlink="">
      <xdr:nvSpPr>
        <xdr:cNvPr id="729" name="フローチャート: 判断 728"/>
        <xdr:cNvSpPr/>
      </xdr:nvSpPr>
      <xdr:spPr>
        <a:xfrm>
          <a:off x="21272500" y="1833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151588</xdr:rowOff>
    </xdr:from>
    <xdr:to>
      <xdr:col>107</xdr:col>
      <xdr:colOff>101600</xdr:colOff>
      <xdr:row>107</xdr:row>
      <xdr:rowOff>81738</xdr:rowOff>
    </xdr:to>
    <xdr:sp macro="" textlink="">
      <xdr:nvSpPr>
        <xdr:cNvPr id="730" name="フローチャート: 判断 729"/>
        <xdr:cNvSpPr/>
      </xdr:nvSpPr>
      <xdr:spPr>
        <a:xfrm>
          <a:off x="20383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7113</xdr:rowOff>
    </xdr:from>
    <xdr:to>
      <xdr:col>102</xdr:col>
      <xdr:colOff>165100</xdr:colOff>
      <xdr:row>107</xdr:row>
      <xdr:rowOff>108713</xdr:rowOff>
    </xdr:to>
    <xdr:sp macro="" textlink="">
      <xdr:nvSpPr>
        <xdr:cNvPr id="731" name="フローチャート: 判断 730"/>
        <xdr:cNvSpPr/>
      </xdr:nvSpPr>
      <xdr:spPr>
        <a:xfrm>
          <a:off x="19494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32" name="フローチャート: 判断 731"/>
        <xdr:cNvSpPr/>
      </xdr:nvSpPr>
      <xdr:spPr>
        <a:xfrm>
          <a:off x="18605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143357</xdr:rowOff>
    </xdr:from>
    <xdr:to>
      <xdr:col>116</xdr:col>
      <xdr:colOff>114300</xdr:colOff>
      <xdr:row>107</xdr:row>
      <xdr:rowOff>73507</xdr:rowOff>
    </xdr:to>
    <xdr:sp macro="" textlink="">
      <xdr:nvSpPr>
        <xdr:cNvPr id="738" name="楕円 737"/>
        <xdr:cNvSpPr/>
      </xdr:nvSpPr>
      <xdr:spPr>
        <a:xfrm>
          <a:off x="22110700" y="1831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166234</xdr:rowOff>
    </xdr:from>
    <xdr:ext cx="469744" cy="259045"/>
    <xdr:sp macro="" textlink="">
      <xdr:nvSpPr>
        <xdr:cNvPr id="739" name="【庁舎】&#10;一人当たり面積該当値テキスト"/>
        <xdr:cNvSpPr txBox="1"/>
      </xdr:nvSpPr>
      <xdr:spPr>
        <a:xfrm>
          <a:off x="22199600" y="1816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145644</xdr:rowOff>
    </xdr:from>
    <xdr:to>
      <xdr:col>112</xdr:col>
      <xdr:colOff>38100</xdr:colOff>
      <xdr:row>107</xdr:row>
      <xdr:rowOff>75794</xdr:rowOff>
    </xdr:to>
    <xdr:sp macro="" textlink="">
      <xdr:nvSpPr>
        <xdr:cNvPr id="740" name="楕円 739"/>
        <xdr:cNvSpPr/>
      </xdr:nvSpPr>
      <xdr:spPr>
        <a:xfrm>
          <a:off x="21272500" y="183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22707</xdr:rowOff>
    </xdr:from>
    <xdr:to>
      <xdr:col>116</xdr:col>
      <xdr:colOff>63500</xdr:colOff>
      <xdr:row>107</xdr:row>
      <xdr:rowOff>24994</xdr:rowOff>
    </xdr:to>
    <xdr:cxnSp macro="">
      <xdr:nvCxnSpPr>
        <xdr:cNvPr id="741" name="直線コネクタ 740"/>
        <xdr:cNvCxnSpPr/>
      </xdr:nvCxnSpPr>
      <xdr:spPr>
        <a:xfrm flipV="1">
          <a:off x="21323300" y="1836785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147473</xdr:rowOff>
    </xdr:from>
    <xdr:to>
      <xdr:col>107</xdr:col>
      <xdr:colOff>101600</xdr:colOff>
      <xdr:row>107</xdr:row>
      <xdr:rowOff>77623</xdr:rowOff>
    </xdr:to>
    <xdr:sp macro="" textlink="">
      <xdr:nvSpPr>
        <xdr:cNvPr id="742" name="楕円 741"/>
        <xdr:cNvSpPr/>
      </xdr:nvSpPr>
      <xdr:spPr>
        <a:xfrm>
          <a:off x="20383500" y="1832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24994</xdr:rowOff>
    </xdr:from>
    <xdr:to>
      <xdr:col>111</xdr:col>
      <xdr:colOff>177800</xdr:colOff>
      <xdr:row>107</xdr:row>
      <xdr:rowOff>26823</xdr:rowOff>
    </xdr:to>
    <xdr:cxnSp macro="">
      <xdr:nvCxnSpPr>
        <xdr:cNvPr id="743" name="直線コネクタ 742"/>
        <xdr:cNvCxnSpPr/>
      </xdr:nvCxnSpPr>
      <xdr:spPr>
        <a:xfrm flipV="1">
          <a:off x="20434300" y="1837014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149758</xdr:rowOff>
    </xdr:from>
    <xdr:to>
      <xdr:col>102</xdr:col>
      <xdr:colOff>165100</xdr:colOff>
      <xdr:row>107</xdr:row>
      <xdr:rowOff>79908</xdr:rowOff>
    </xdr:to>
    <xdr:sp macro="" textlink="">
      <xdr:nvSpPr>
        <xdr:cNvPr id="744" name="楕円 743"/>
        <xdr:cNvSpPr/>
      </xdr:nvSpPr>
      <xdr:spPr>
        <a:xfrm>
          <a:off x="19494500" y="183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26823</xdr:rowOff>
    </xdr:from>
    <xdr:to>
      <xdr:col>107</xdr:col>
      <xdr:colOff>50800</xdr:colOff>
      <xdr:row>107</xdr:row>
      <xdr:rowOff>29108</xdr:rowOff>
    </xdr:to>
    <xdr:cxnSp macro="">
      <xdr:nvCxnSpPr>
        <xdr:cNvPr id="745" name="直線コネクタ 744"/>
        <xdr:cNvCxnSpPr/>
      </xdr:nvCxnSpPr>
      <xdr:spPr>
        <a:xfrm flipV="1">
          <a:off x="19545300" y="1837197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46" name="楕円 745"/>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29108</xdr:rowOff>
    </xdr:from>
    <xdr:to>
      <xdr:col>102</xdr:col>
      <xdr:colOff>114300</xdr:colOff>
      <xdr:row>107</xdr:row>
      <xdr:rowOff>30480</xdr:rowOff>
    </xdr:to>
    <xdr:cxnSp macro="">
      <xdr:nvCxnSpPr>
        <xdr:cNvPr id="747" name="直線コネクタ 746"/>
        <xdr:cNvCxnSpPr/>
      </xdr:nvCxnSpPr>
      <xdr:spPr>
        <a:xfrm flipV="1">
          <a:off x="18656300" y="18374258"/>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77894</xdr:rowOff>
    </xdr:from>
    <xdr:ext cx="469744" cy="259045"/>
    <xdr:sp macro="" textlink="">
      <xdr:nvSpPr>
        <xdr:cNvPr id="748" name="n_1aveValue【庁舎】&#10;一人当たり面積"/>
        <xdr:cNvSpPr txBox="1"/>
      </xdr:nvSpPr>
      <xdr:spPr>
        <a:xfrm>
          <a:off x="21075727" y="184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72865</xdr:rowOff>
    </xdr:from>
    <xdr:ext cx="469744" cy="259045"/>
    <xdr:sp macro="" textlink="">
      <xdr:nvSpPr>
        <xdr:cNvPr id="749" name="n_2aveValue【庁舎】&#10;一人当たり面積"/>
        <xdr:cNvSpPr txBox="1"/>
      </xdr:nvSpPr>
      <xdr:spPr>
        <a:xfrm>
          <a:off x="201994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99840</xdr:rowOff>
    </xdr:from>
    <xdr:ext cx="469744" cy="259045"/>
    <xdr:sp macro="" textlink="">
      <xdr:nvSpPr>
        <xdr:cNvPr id="750" name="n_3aveValue【庁舎】&#10;一人当たり面積"/>
        <xdr:cNvSpPr txBox="1"/>
      </xdr:nvSpPr>
      <xdr:spPr>
        <a:xfrm>
          <a:off x="19310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51" name="n_4aveValue【庁舎】&#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92321</xdr:rowOff>
    </xdr:from>
    <xdr:ext cx="469744" cy="259045"/>
    <xdr:sp macro="" textlink="">
      <xdr:nvSpPr>
        <xdr:cNvPr id="752" name="n_1mainValue【庁舎】&#10;一人当たり面積"/>
        <xdr:cNvSpPr txBox="1"/>
      </xdr:nvSpPr>
      <xdr:spPr>
        <a:xfrm>
          <a:off x="21075727" y="1809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94150</xdr:rowOff>
    </xdr:from>
    <xdr:ext cx="469744" cy="259045"/>
    <xdr:sp macro="" textlink="">
      <xdr:nvSpPr>
        <xdr:cNvPr id="753" name="n_2mainValue【庁舎】&#10;一人当たり面積"/>
        <xdr:cNvSpPr txBox="1"/>
      </xdr:nvSpPr>
      <xdr:spPr>
        <a:xfrm>
          <a:off x="20199427" y="1809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96435</xdr:rowOff>
    </xdr:from>
    <xdr:ext cx="469744" cy="259045"/>
    <xdr:sp macro="" textlink="">
      <xdr:nvSpPr>
        <xdr:cNvPr id="754" name="n_3mainValue【庁舎】&#10;一人当たり面積"/>
        <xdr:cNvSpPr txBox="1"/>
      </xdr:nvSpPr>
      <xdr:spPr>
        <a:xfrm>
          <a:off x="19310427" y="180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5" name="n_4mainValue【庁舎】&#10;一人当たり面積"/>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ほとんどの類型において類似団体平均を下回っているものの、市民会館及び庁舎については類似団体平均を上回っている。施設の更新時期はまだ先であるため、適切な管理を行いながら長寿命化を図り、維持管理経費を抑えるよう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0.61</a:t>
          </a:r>
          <a:r>
            <a:rPr kumimoji="1" lang="ja-JP" altLang="ja-JP" sz="1100">
              <a:solidFill>
                <a:schemeClr val="dk1"/>
              </a:solidFill>
              <a:effectLst/>
              <a:latin typeface="+mn-lt"/>
              <a:ea typeface="+mn-ea"/>
              <a:cs typeface="+mn-cs"/>
            </a:rPr>
            <a:t>で前年度比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ポイント減少、沖縄県平均を</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今後も財政力強化を図るため、自主財源の確保に向けて課税客体の把握、徴収率の向上に努める。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77410</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4961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163787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77410</xdr:rowOff>
    </xdr:from>
    <xdr:to>
      <xdr:col>24</xdr:col>
      <xdr:colOff>12700</xdr:colOff>
      <xdr:row>36</xdr:row>
      <xdr:rowOff>77410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343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61582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6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66524</xdr:rowOff>
    </xdr:from>
    <xdr:to>
      <xdr:col>19</xdr:col>
      <xdr:colOff>184150</xdr:colOff>
      <xdr:row>42</xdr:row>
      <xdr:rowOff>168124</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152901</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139398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1458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32052</xdr:rowOff>
    </xdr:from>
    <xdr:to>
      <xdr:col>7</xdr:col>
      <xdr:colOff>31750</xdr:colOff>
      <xdr:row>42</xdr:row>
      <xdr:rowOff>133652</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118429</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82144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歳入において町税収入、普通交付税等が増となっている一方で、歳出において主に会計年度任用職員の人件費の増（昇給等）により経常収支比率は前年度比</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76.1%</a:t>
          </a:r>
          <a:r>
            <a:rPr kumimoji="1" lang="ja-JP" altLang="ja-JP" sz="1100" b="0" i="0" baseline="0">
              <a:solidFill>
                <a:schemeClr val="dk1"/>
              </a:solidFill>
              <a:effectLst/>
              <a:latin typeface="+mn-lt"/>
              <a:ea typeface="+mn-ea"/>
              <a:cs typeface="+mn-cs"/>
            </a:rPr>
            <a:t>となった。対県平均で</a:t>
          </a:r>
          <a:r>
            <a:rPr kumimoji="1" lang="en-US" altLang="ja-JP" sz="1100" b="0" i="0" baseline="0">
              <a:solidFill>
                <a:schemeClr val="dk1"/>
              </a:solidFill>
              <a:effectLst/>
              <a:latin typeface="+mn-lt"/>
              <a:ea typeface="+mn-ea"/>
              <a:cs typeface="+mn-cs"/>
            </a:rPr>
            <a:t>8.4</a:t>
          </a:r>
          <a:r>
            <a:rPr kumimoji="1" lang="ja-JP" altLang="ja-JP" sz="1100" b="0" i="0" baseline="0">
              <a:solidFill>
                <a:schemeClr val="dk1"/>
              </a:solidFill>
              <a:effectLst/>
              <a:latin typeface="+mn-lt"/>
              <a:ea typeface="+mn-ea"/>
              <a:cs typeface="+mn-cs"/>
            </a:rPr>
            <a:t>ポイント（前回</a:t>
          </a:r>
          <a:r>
            <a:rPr kumimoji="1" lang="en-US" altLang="ja-JP" sz="1100" b="0" i="0" baseline="0">
              <a:solidFill>
                <a:schemeClr val="dk1"/>
              </a:solidFill>
              <a:effectLst/>
              <a:latin typeface="+mn-lt"/>
              <a:ea typeface="+mn-ea"/>
              <a:cs typeface="+mn-cs"/>
            </a:rPr>
            <a:t>13.6</a:t>
          </a:r>
          <a:r>
            <a:rPr kumimoji="1" lang="ja-JP" altLang="ja-JP" sz="1100" b="0" i="0" baseline="0">
              <a:solidFill>
                <a:schemeClr val="dk1"/>
              </a:solidFill>
              <a:effectLst/>
              <a:latin typeface="+mn-lt"/>
              <a:ea typeface="+mn-ea"/>
              <a:cs typeface="+mn-cs"/>
            </a:rPr>
            <a:t>ポイント）、対類似団体内平均で</a:t>
          </a:r>
          <a:r>
            <a:rPr kumimoji="1" lang="en-US" altLang="ja-JP" sz="1100" b="0" i="0" baseline="0">
              <a:solidFill>
                <a:schemeClr val="dk1"/>
              </a:solidFill>
              <a:effectLst/>
              <a:latin typeface="+mn-lt"/>
              <a:ea typeface="+mn-ea"/>
              <a:cs typeface="+mn-cs"/>
            </a:rPr>
            <a:t>8.2</a:t>
          </a:r>
          <a:r>
            <a:rPr kumimoji="1" lang="ja-JP" altLang="ja-JP" sz="1100" b="0" i="0" baseline="0">
              <a:solidFill>
                <a:schemeClr val="dk1"/>
              </a:solidFill>
              <a:effectLst/>
              <a:latin typeface="+mn-lt"/>
              <a:ea typeface="+mn-ea"/>
              <a:cs typeface="+mn-cs"/>
            </a:rPr>
            <a:t>ポイント（前回</a:t>
          </a:r>
          <a:r>
            <a:rPr kumimoji="1" lang="en-US" altLang="ja-JP" sz="1100" b="0" i="0" baseline="0">
              <a:solidFill>
                <a:schemeClr val="dk1"/>
              </a:solidFill>
              <a:effectLst/>
              <a:latin typeface="+mn-lt"/>
              <a:ea typeface="+mn-ea"/>
              <a:cs typeface="+mn-cs"/>
            </a:rPr>
            <a:t>14.8</a:t>
          </a:r>
          <a:r>
            <a:rPr kumimoji="1" lang="ja-JP" altLang="ja-JP" sz="1100" b="0" i="0" baseline="0">
              <a:solidFill>
                <a:schemeClr val="dk1"/>
              </a:solidFill>
              <a:effectLst/>
              <a:latin typeface="+mn-lt"/>
              <a:ea typeface="+mn-ea"/>
              <a:cs typeface="+mn-cs"/>
            </a:rPr>
            <a:t>ポイント）下回っている。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69088</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1318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155465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56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69088</xdr:rowOff>
    </xdr:from>
    <xdr:to>
      <xdr:col>24</xdr:col>
      <xdr:colOff>12700</xdr:colOff>
      <xdr:row>58</xdr:row>
      <xdr:rowOff>69088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13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60</xdr:row>
      <xdr:rowOff>78486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0274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52595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2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153416</xdr:rowOff>
    </xdr:from>
    <xdr:to>
      <xdr:col>19</xdr:col>
      <xdr:colOff>133350</xdr:colOff>
      <xdr:row>60</xdr:row>
      <xdr:rowOff>15748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26896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164846</xdr:rowOff>
    </xdr:from>
    <xdr:to>
      <xdr:col>19</xdr:col>
      <xdr:colOff>184150</xdr:colOff>
      <xdr:row>64</xdr:row>
      <xdr:rowOff>94996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143764</xdr:rowOff>
    </xdr:from>
    <xdr:to>
      <xdr:col>15</xdr:col>
      <xdr:colOff>82550</xdr:colOff>
      <xdr:row>59</xdr:row>
      <xdr:rowOff>153416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25931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100330</xdr:rowOff>
    </xdr:from>
    <xdr:to>
      <xdr:col>11</xdr:col>
      <xdr:colOff>31750</xdr:colOff>
      <xdr:row>59</xdr:row>
      <xdr:rowOff>143764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2158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27686</xdr:rowOff>
    </xdr:from>
    <xdr:to>
      <xdr:col>23</xdr:col>
      <xdr:colOff>184150</xdr:colOff>
      <xdr:row>60</xdr:row>
      <xdr:rowOff>129286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44213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15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102616</xdr:rowOff>
    </xdr:from>
    <xdr:to>
      <xdr:col>15</xdr:col>
      <xdr:colOff>133350</xdr:colOff>
      <xdr:row>60</xdr:row>
      <xdr:rowOff>32766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42943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92964</xdr:rowOff>
    </xdr:from>
    <xdr:to>
      <xdr:col>11</xdr:col>
      <xdr:colOff>82550</xdr:colOff>
      <xdr:row>60</xdr:row>
      <xdr:rowOff>23114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33291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49530</xdr:rowOff>
    </xdr:from>
    <xdr:to>
      <xdr:col>7</xdr:col>
      <xdr:colOff>31750</xdr:colOff>
      <xdr:row>59</xdr:row>
      <xdr:rowOff>151130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161307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[284,368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沖縄県平均及び類似団体平均と比較すると高い状況にある。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米軍基地に関係する騒音被害や事故等に対応するため専任の人員配置が必要となっていることや、再開発施設に係る管理経費、保育所運営に係る人件費等が主な要因となっている。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会計年度任用制度の導入後は特に人件費の増加が顕著である。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98433</xdr:rowOff>
    </xdr:from>
    <xdr:to>
      <xdr:col>23</xdr:col>
      <xdr:colOff>133350</xdr:colOff>
      <xdr:row>88</xdr:row>
      <xdr:rowOff>158104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14433"/>
          <a:ext cx="0" cy="1431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130181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1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158104</xdr:rowOff>
    </xdr:from>
    <xdr:to>
      <xdr:col>24</xdr:col>
      <xdr:colOff>12700</xdr:colOff>
      <xdr:row>88</xdr:row>
      <xdr:rowOff>158104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4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13360</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5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98433</xdr:rowOff>
    </xdr:from>
    <xdr:to>
      <xdr:col>24</xdr:col>
      <xdr:colOff>12700</xdr:colOff>
      <xdr:row>80</xdr:row>
      <xdr:rowOff>98433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1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94363</xdr:rowOff>
    </xdr:from>
    <xdr:to>
      <xdr:col>23</xdr:col>
      <xdr:colOff>133350</xdr:colOff>
      <xdr:row>83</xdr:row>
      <xdr:rowOff>148406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24713"/>
          <a:ext cx="838200" cy="5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9230</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96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164153</xdr:rowOff>
    </xdr:from>
    <xdr:to>
      <xdr:col>23</xdr:col>
      <xdr:colOff>184150</xdr:colOff>
      <xdr:row>82</xdr:row>
      <xdr:rowOff>94303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30204</xdr:rowOff>
    </xdr:from>
    <xdr:to>
      <xdr:col>19</xdr:col>
      <xdr:colOff>133350</xdr:colOff>
      <xdr:row>83</xdr:row>
      <xdr:rowOff>94363</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60554"/>
          <a:ext cx="889000" cy="6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153208</xdr:rowOff>
    </xdr:from>
    <xdr:to>
      <xdr:col>19</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93535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09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142966</xdr:rowOff>
    </xdr:from>
    <xdr:to>
      <xdr:col>15</xdr:col>
      <xdr:colOff>82550</xdr:colOff>
      <xdr:row>83</xdr:row>
      <xdr:rowOff>30204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01866"/>
          <a:ext cx="889000" cy="5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106431</xdr:rowOff>
    </xdr:from>
    <xdr:to>
      <xdr:col>15</xdr:col>
      <xdr:colOff>133350</xdr:colOff>
      <xdr:row>82</xdr:row>
      <xdr:rowOff>36581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46758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94073</xdr:rowOff>
    </xdr:from>
    <xdr:to>
      <xdr:col>11</xdr:col>
      <xdr:colOff>31750</xdr:colOff>
      <xdr:row>82</xdr:row>
      <xdr:rowOff>142966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152973"/>
          <a:ext cx="889000" cy="4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77874</xdr:rowOff>
    </xdr:from>
    <xdr:to>
      <xdr:col>11</xdr:col>
      <xdr:colOff>82550</xdr:colOff>
      <xdr:row>82</xdr:row>
      <xdr:rowOff>8024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18201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52008</xdr:rowOff>
    </xdr:from>
    <xdr:to>
      <xdr:col>7</xdr:col>
      <xdr:colOff>31750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163785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97606</xdr:rowOff>
    </xdr:from>
    <xdr:to>
      <xdr:col>23</xdr:col>
      <xdr:colOff>184150</xdr:colOff>
      <xdr:row>84</xdr:row>
      <xdr:rowOff>27756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2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69683</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30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43563</xdr:rowOff>
    </xdr:from>
    <xdr:to>
      <xdr:col>19</xdr:col>
      <xdr:colOff>184150</xdr:colOff>
      <xdr:row>83</xdr:row>
      <xdr:rowOff>145163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2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129940</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60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150854</xdr:rowOff>
    </xdr:from>
    <xdr:to>
      <xdr:col>15</xdr:col>
      <xdr:colOff>133350</xdr:colOff>
      <xdr:row>83</xdr:row>
      <xdr:rowOff>81004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0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65781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9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92166</xdr:rowOff>
    </xdr:from>
    <xdr:to>
      <xdr:col>11</xdr:col>
      <xdr:colOff>82550</xdr:colOff>
      <xdr:row>83</xdr:row>
      <xdr:rowOff>22316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15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7093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37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43273</xdr:rowOff>
    </xdr:from>
    <xdr:to>
      <xdr:col>7</xdr:col>
      <xdr:colOff>31750</xdr:colOff>
      <xdr:row>82</xdr:row>
      <xdr:rowOff>144873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129650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18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ラスパイレス指数は</a:t>
          </a:r>
          <a:r>
            <a:rPr kumimoji="1" lang="en-US" altLang="ja-JP" sz="1100" b="0" i="0" baseline="0">
              <a:solidFill>
                <a:schemeClr val="dk1"/>
              </a:solidFill>
              <a:effectLst/>
              <a:latin typeface="+mn-lt"/>
              <a:ea typeface="+mn-ea"/>
              <a:cs typeface="+mn-cs"/>
            </a:rPr>
            <a:t>96.8</a:t>
          </a:r>
          <a:r>
            <a:rPr kumimoji="1" lang="ja-JP" altLang="ja-JP" sz="1100" b="0" i="0" baseline="0">
              <a:solidFill>
                <a:schemeClr val="dk1"/>
              </a:solidFill>
              <a:effectLst/>
              <a:latin typeface="+mn-lt"/>
              <a:ea typeface="+mn-ea"/>
              <a:cs typeface="+mn-cs"/>
            </a:rPr>
            <a:t>で前年度同率である。類似団体平均値より</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ポイント上回っている。また、全国町村平均よりも</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ポイント上回っている状況にある。今後も引き続き給与適正化に努める。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113091</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85779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113091</xdr:rowOff>
    </xdr:from>
    <xdr:to>
      <xdr:col>72</xdr:col>
      <xdr:colOff>203200</xdr:colOff>
      <xdr:row>86</xdr:row>
      <xdr:rowOff>136071</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857791"/>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136071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62291</xdr:rowOff>
    </xdr:from>
    <xdr:to>
      <xdr:col>73</xdr:col>
      <xdr:colOff>44450</xdr:colOff>
      <xdr:row>86</xdr:row>
      <xdr:rowOff>163891</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全国平均、沖縄県平均及び類似団体平均を上回っている。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米軍基地に関係する騒音被害や事故等に対応するため専任の人員配置が必要となっていることや、公立保育所を運営していること、また、対前年度比の人口減少等が要因となっている。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今後も事務事業の見直しを行うとともに適正な定員管理に取り組む。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78969</xdr:rowOff>
    </xdr:from>
    <xdr:to>
      <xdr:col>81</xdr:col>
      <xdr:colOff>44450</xdr:colOff>
      <xdr:row>67</xdr:row>
      <xdr:rowOff>62636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65969"/>
          <a:ext cx="0" cy="11838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34713</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2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62636</xdr:rowOff>
    </xdr:from>
    <xdr:to>
      <xdr:col>81</xdr:col>
      <xdr:colOff>133350</xdr:colOff>
      <xdr:row>67</xdr:row>
      <xdr:rowOff>62636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4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165346</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78969</xdr:rowOff>
    </xdr:from>
    <xdr:to>
      <xdr:col>81</xdr:col>
      <xdr:colOff>133350</xdr:colOff>
      <xdr:row>60</xdr:row>
      <xdr:rowOff>78969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6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156058</xdr:rowOff>
    </xdr:from>
    <xdr:to>
      <xdr:col>81</xdr:col>
      <xdr:colOff>44450</xdr:colOff>
      <xdr:row>61</xdr:row>
      <xdr:rowOff>161849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4508"/>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92829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9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76302</xdr:rowOff>
    </xdr:from>
    <xdr:to>
      <xdr:col>81</xdr:col>
      <xdr:colOff>95250</xdr:colOff>
      <xdr:row>62</xdr:row>
      <xdr:rowOff>6452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156058</xdr:rowOff>
    </xdr:from>
    <xdr:to>
      <xdr:col>77</xdr:col>
      <xdr:colOff>44450</xdr:colOff>
      <xdr:row>61</xdr:row>
      <xdr:rowOff>162331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1450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75819</xdr:rowOff>
    </xdr:from>
    <xdr:to>
      <xdr:col>77</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16146</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03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145441</xdr:rowOff>
    </xdr:from>
    <xdr:to>
      <xdr:col>72</xdr:col>
      <xdr:colOff>203200</xdr:colOff>
      <xdr:row>61</xdr:row>
      <xdr:rowOff>162331</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389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72923</xdr:rowOff>
    </xdr:from>
    <xdr:to>
      <xdr:col>73</xdr:col>
      <xdr:colOff>44450</xdr:colOff>
      <xdr:row>62</xdr:row>
      <xdr:rowOff>3073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13250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135306</xdr:rowOff>
    </xdr:from>
    <xdr:to>
      <xdr:col>68</xdr:col>
      <xdr:colOff>152400</xdr:colOff>
      <xdr:row>61</xdr:row>
      <xdr:rowOff>145441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9375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60858</xdr:rowOff>
    </xdr:from>
    <xdr:to>
      <xdr:col>68</xdr:col>
      <xdr:colOff>203200</xdr:colOff>
      <xdr:row>61</xdr:row>
      <xdr:rowOff>162458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47828</xdr:rowOff>
    </xdr:from>
    <xdr:to>
      <xdr:col>64</xdr:col>
      <xdr:colOff>152400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111049</xdr:rowOff>
    </xdr:from>
    <xdr:to>
      <xdr:col>81</xdr:col>
      <xdr:colOff>95250</xdr:colOff>
      <xdr:row>62</xdr:row>
      <xdr:rowOff>41199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83126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4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105258</xdr:rowOff>
    </xdr:from>
    <xdr:to>
      <xdr:col>77</xdr:col>
      <xdr:colOff>95250</xdr:colOff>
      <xdr:row>62</xdr:row>
      <xdr:rowOff>35408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20185</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5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111531</xdr:rowOff>
    </xdr:from>
    <xdr:to>
      <xdr:col>73</xdr:col>
      <xdr:colOff>44450</xdr:colOff>
      <xdr:row>62</xdr:row>
      <xdr:rowOff>41681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26458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5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94641</xdr:rowOff>
    </xdr:from>
    <xdr:to>
      <xdr:col>68</xdr:col>
      <xdr:colOff>203200</xdr:colOff>
      <xdr:row>62</xdr:row>
      <xdr:rowOff>24791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9568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3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84506</xdr:rowOff>
    </xdr:from>
    <xdr:to>
      <xdr:col>64</xdr:col>
      <xdr:colOff>152400</xdr:colOff>
      <xdr:row>62</xdr:row>
      <xdr:rowOff>14656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4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170883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2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元利償還金の増により実質公債費比率は対前年度比</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となった。</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122344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41533"/>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94421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0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122344</xdr:rowOff>
    </xdr:from>
    <xdr:to>
      <xdr:col>81</xdr:col>
      <xdr:colOff>133350</xdr:colOff>
      <xdr:row>45</xdr:row>
      <xdr:rowOff>122344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3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150707</xdr:rowOff>
    </xdr:from>
    <xdr:to>
      <xdr:col>81</xdr:col>
      <xdr:colOff>44450</xdr:colOff>
      <xdr:row>38</xdr:row>
      <xdr:rowOff>59690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9435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102447</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4460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138006</xdr:rowOff>
    </xdr:from>
    <xdr:to>
      <xdr:col>77</xdr:col>
      <xdr:colOff>95250</xdr:colOff>
      <xdr:row>42</xdr:row>
      <xdr:rowOff>68156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102447</xdr:rowOff>
    </xdr:from>
    <xdr:to>
      <xdr:col>72</xdr:col>
      <xdr:colOff>203200</xdr:colOff>
      <xdr:row>37</xdr:row>
      <xdr:rowOff>102447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4460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102447</xdr:rowOff>
    </xdr:from>
    <xdr:to>
      <xdr:col>68</xdr:col>
      <xdr:colOff>152400</xdr:colOff>
      <xdr:row>37</xdr:row>
      <xdr:rowOff>118533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44609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44890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8890</xdr:rowOff>
    </xdr:from>
    <xdr:to>
      <xdr:col>81</xdr:col>
      <xdr:colOff>95250</xdr:colOff>
      <xdr:row>38</xdr:row>
      <xdr:rowOff>110490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25417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51647</xdr:rowOff>
    </xdr:from>
    <xdr:to>
      <xdr:col>73</xdr:col>
      <xdr:colOff>44450</xdr:colOff>
      <xdr:row>37</xdr:row>
      <xdr:rowOff>153247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163424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51647</xdr:rowOff>
    </xdr:from>
    <xdr:to>
      <xdr:col>68</xdr:col>
      <xdr:colOff>203200</xdr:colOff>
      <xdr:row>37</xdr:row>
      <xdr:rowOff>153247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163424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16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67733</xdr:rowOff>
    </xdr:from>
    <xdr:to>
      <xdr:col>64</xdr:col>
      <xdr:colOff>152400</xdr:colOff>
      <xdr:row>37</xdr:row>
      <xdr:rowOff>169334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8060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グラフが表記なしとなっているのは、充当可能財源等が将来負担額を上回っているためである。引き続き良好な財政運営に取り組む。</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138490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110567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8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138490</xdr:rowOff>
    </xdr:from>
    <xdr:to>
      <xdr:col>81</xdr:col>
      <xdr:colOff>133350</xdr:colOff>
      <xdr:row>22</xdr:row>
      <xdr:rowOff>138490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10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84926</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13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112849</xdr:rowOff>
    </xdr:from>
    <xdr:to>
      <xdr:col>81</xdr:col>
      <xdr:colOff>95250</xdr:colOff>
      <xdr:row>14</xdr:row>
      <xdr:rowOff>42999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19534</xdr:rowOff>
    </xdr:from>
    <xdr:to>
      <xdr:col>77</xdr:col>
      <xdr:colOff>95250</xdr:colOff>
      <xdr:row>14</xdr:row>
      <xdr:rowOff>121134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131311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8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69185</xdr:rowOff>
    </xdr:from>
    <xdr:to>
      <xdr:col>73</xdr:col>
      <xdr:colOff>44450</xdr:colOff>
      <xdr:row>13</xdr:row>
      <xdr:rowOff>170785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9512</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米軍基地に関係する騒音被害や事故等に対応するため専任の人員配置が必要なことや、保育所運営に係る人件費が多額となっており、全国平均及び類似団体平均を上回っている。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122428</xdr:rowOff>
    </xdr:from>
    <xdr:to>
      <xdr:col>24</xdr:col>
      <xdr:colOff>25400</xdr:colOff>
      <xdr:row>39</xdr:row>
      <xdr:rowOff>115570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0882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87647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115570</xdr:rowOff>
    </xdr:from>
    <xdr:to>
      <xdr:col>24</xdr:col>
      <xdr:colOff>114300</xdr:colOff>
      <xdr:row>39</xdr:row>
      <xdr:rowOff>115570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122428</xdr:rowOff>
    </xdr:from>
    <xdr:to>
      <xdr:col>24</xdr:col>
      <xdr:colOff>114300</xdr:colOff>
      <xdr:row>32</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149860</xdr:rowOff>
    </xdr:from>
    <xdr:to>
      <xdr:col>24</xdr:col>
      <xdr:colOff>25400</xdr:colOff>
      <xdr:row>34</xdr:row>
      <xdr:rowOff>149860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79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42435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00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602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117348</xdr:rowOff>
    </xdr:from>
    <xdr:to>
      <xdr:col>20</xdr:col>
      <xdr:colOff>38100</xdr:colOff>
      <xdr:row>35</xdr:row>
      <xdr:rowOff>47498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32275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33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30988</xdr:rowOff>
    </xdr:from>
    <xdr:to>
      <xdr:col>15</xdr:col>
      <xdr:colOff>98425</xdr:colOff>
      <xdr:row>34</xdr:row>
      <xdr:rowOff>72136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8602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44196</xdr:rowOff>
    </xdr:from>
    <xdr:to>
      <xdr:col>15</xdr:col>
      <xdr:colOff>149225</xdr:colOff>
      <xdr:row>34</xdr:row>
      <xdr:rowOff>145796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130573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26416</xdr:rowOff>
    </xdr:from>
    <xdr:to>
      <xdr:col>11</xdr:col>
      <xdr:colOff>9525</xdr:colOff>
      <xdr:row>34</xdr:row>
      <xdr:rowOff>72136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8557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121429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107713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71137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99060</xdr:rowOff>
    </xdr:from>
    <xdr:to>
      <xdr:col>20</xdr:col>
      <xdr:colOff>38100</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39387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21336</xdr:rowOff>
    </xdr:from>
    <xdr:to>
      <xdr:col>11</xdr:col>
      <xdr:colOff>60325</xdr:colOff>
      <xdr:row>34</xdr:row>
      <xdr:rowOff>122936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133113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147066</xdr:rowOff>
    </xdr:from>
    <xdr:to>
      <xdr:col>6</xdr:col>
      <xdr:colOff>171450</xdr:colOff>
      <xdr:row>34</xdr:row>
      <xdr:rowOff>77216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87393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対前年度</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16.8</a:t>
          </a:r>
          <a:r>
            <a:rPr kumimoji="1" lang="ja-JP" altLang="ja-JP" sz="1100" b="0" i="0" baseline="0">
              <a:solidFill>
                <a:schemeClr val="dk1"/>
              </a:solidFill>
              <a:effectLst/>
              <a:latin typeface="+mn-lt"/>
              <a:ea typeface="+mn-ea"/>
              <a:cs typeface="+mn-cs"/>
            </a:rPr>
            <a:t>％となっており全国平均、沖縄県平均、類似団体平均を上回っている。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公共施設を多く保有しているため、当該施設の維持管理経費削減が課題である。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22</xdr:row>
      <xdr:rowOff>18143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987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161670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6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18143</xdr:rowOff>
    </xdr:from>
    <xdr:to>
      <xdr:col>82</xdr:col>
      <xdr:colOff>196850</xdr:colOff>
      <xdr:row>22</xdr:row>
      <xdr:rowOff>18143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9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75293</xdr:rowOff>
    </xdr:from>
    <xdr:to>
      <xdr:col>82</xdr:col>
      <xdr:colOff>107950</xdr:colOff>
      <xdr:row>19</xdr:row>
      <xdr:rowOff>86178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328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141713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13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75293</xdr:rowOff>
    </xdr:from>
    <xdr:to>
      <xdr:col>78</xdr:col>
      <xdr:colOff>69850</xdr:colOff>
      <xdr:row>19</xdr:row>
      <xdr:rowOff>97064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332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168729</xdr:rowOff>
    </xdr:from>
    <xdr:to>
      <xdr:col>78</xdr:col>
      <xdr:colOff>120650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109056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80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97064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2893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20</xdr:row>
      <xdr:rowOff>34472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289300"/>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149679</xdr:rowOff>
    </xdr:from>
    <xdr:to>
      <xdr:col>69</xdr:col>
      <xdr:colOff>142875</xdr:colOff>
      <xdr:row>18</xdr:row>
      <xdr:rowOff>79829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90006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35378</xdr:rowOff>
    </xdr:from>
    <xdr:to>
      <xdr:col>82</xdr:col>
      <xdr:colOff>158750</xdr:colOff>
      <xdr:row>19</xdr:row>
      <xdr:rowOff>136978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7455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26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24493</xdr:rowOff>
    </xdr:from>
    <xdr:to>
      <xdr:col>78</xdr:col>
      <xdr:colOff>120650</xdr:colOff>
      <xdr:row>19</xdr:row>
      <xdr:rowOff>126093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28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110870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368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46264</xdr:rowOff>
    </xdr:from>
    <xdr:to>
      <xdr:col>74</xdr:col>
      <xdr:colOff>31750</xdr:colOff>
      <xdr:row>19</xdr:row>
      <xdr:rowOff>147864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132641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155122</xdr:rowOff>
    </xdr:from>
    <xdr:to>
      <xdr:col>65</xdr:col>
      <xdr:colOff>53975</xdr:colOff>
      <xdr:row>20</xdr:row>
      <xdr:rowOff>85272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70049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5.0</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児童福祉費における扶助費の減が主な要因となっている。</a:t>
          </a:r>
          <a:endParaRPr lang="ja-JP" altLang="ja-JP" sz="1400">
            <a:effectLst/>
          </a:endParaRPr>
        </a:p>
        <a:p>
          <a:r>
            <a:rPr kumimoji="1" lang="ja-JP" altLang="ja-JP" sz="1100" b="0" i="0" baseline="0">
              <a:solidFill>
                <a:schemeClr val="dk1"/>
              </a:solidFill>
              <a:effectLst/>
              <a:latin typeface="+mn-lt"/>
              <a:ea typeface="+mn-ea"/>
              <a:cs typeface="+mn-cs"/>
            </a:rPr>
            <a:t>なお全国平均、沖縄県平均及び類似団体平均を下回っている</a:t>
          </a:r>
          <a:r>
            <a:rPr kumimoji="1" lang="en-US"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25400</xdr:rowOff>
    </xdr:from>
    <xdr:to>
      <xdr:col>24</xdr:col>
      <xdr:colOff>25400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283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111777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25400</xdr:rowOff>
    </xdr:from>
    <xdr:to>
      <xdr:col>24</xdr:col>
      <xdr:colOff>114300</xdr:colOff>
      <xdr:row>54</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28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02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101600</xdr:rowOff>
    </xdr:from>
    <xdr:to>
      <xdr:col>19</xdr:col>
      <xdr:colOff>187325</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702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31750</xdr:rowOff>
    </xdr:from>
    <xdr:to>
      <xdr:col>20</xdr:col>
      <xdr:colOff>38100</xdr:colOff>
      <xdr:row>57</xdr:row>
      <xdr:rowOff>133350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118127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57</xdr:row>
      <xdr:rowOff>44450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35577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139700</xdr:rowOff>
    </xdr:from>
    <xdr:to>
      <xdr:col>11</xdr:col>
      <xdr:colOff>9525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95250</xdr:rowOff>
    </xdr:from>
    <xdr:to>
      <xdr:col>11</xdr:col>
      <xdr:colOff>60325</xdr:colOff>
      <xdr:row>58</xdr:row>
      <xdr:rowOff>25400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63500</xdr:rowOff>
    </xdr:from>
    <xdr:to>
      <xdr:col>24</xdr:col>
      <xdr:colOff>76200</xdr:colOff>
      <xdr:row>56</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165100</xdr:rowOff>
    </xdr:from>
    <xdr:to>
      <xdr:col>15</xdr:col>
      <xdr:colOff>149225</xdr:colOff>
      <xdr:row>57</xdr:row>
      <xdr:rowOff>95250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9.6</a:t>
          </a:r>
          <a:r>
            <a:rPr kumimoji="1" lang="ja-JP" altLang="ja-JP" sz="1100" b="0" i="0" baseline="0">
              <a:solidFill>
                <a:schemeClr val="dk1"/>
              </a:solidFill>
              <a:effectLst/>
              <a:latin typeface="+mn-lt"/>
              <a:ea typeface="+mn-ea"/>
              <a:cs typeface="+mn-cs"/>
            </a:rPr>
            <a:t>％になっている。引き続き全国平均、沖縄県平均及び類似団体平均を下回っている。今後も適正な財政運営に取り組む。</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146050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405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xdr:rowOff>
    </xdr:from>
    <xdr:to>
      <xdr:col>82</xdr:col>
      <xdr:colOff>107950</xdr:colOff>
      <xdr:row>57</xdr:row>
      <xdr:rowOff>39370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73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10177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954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38100</xdr:rowOff>
    </xdr:from>
    <xdr:to>
      <xdr:col>82</xdr:col>
      <xdr:colOff>158750</xdr:colOff>
      <xdr:row>58</xdr:row>
      <xdr:rowOff>139700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7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106680</xdr:rowOff>
    </xdr:from>
    <xdr:to>
      <xdr:col>78</xdr:col>
      <xdr:colOff>120650</xdr:colOff>
      <xdr:row>59</xdr:row>
      <xdr:rowOff>36830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1005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21607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1013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7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114300</xdr:rowOff>
    </xdr:from>
    <xdr:to>
      <xdr:col>74</xdr:col>
      <xdr:colOff>31750</xdr:colOff>
      <xdr:row>59</xdr:row>
      <xdr:rowOff>44450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57</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596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129540</xdr:rowOff>
    </xdr:from>
    <xdr:to>
      <xdr:col>69</xdr:col>
      <xdr:colOff>142875</xdr:colOff>
      <xdr:row>59</xdr:row>
      <xdr:rowOff>59690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5097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0.5</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13.8</a:t>
          </a:r>
          <a:r>
            <a:rPr kumimoji="1" lang="ja-JP" altLang="ja-JP" sz="1100" b="0" i="0" baseline="0">
              <a:solidFill>
                <a:schemeClr val="dk1"/>
              </a:solidFill>
              <a:effectLst/>
              <a:latin typeface="+mn-lt"/>
              <a:ea typeface="+mn-ea"/>
              <a:cs typeface="+mn-cs"/>
            </a:rPr>
            <a:t>％となっており、沖縄県平均及び全国平均を上回っているが、類似団体と比較すると</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ポイント下回っている状況である。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41</xdr:row>
      <xdr:rowOff>8890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286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152417</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xdr:rowOff>
    </xdr:from>
    <xdr:to>
      <xdr:col>82</xdr:col>
      <xdr:colOff>196850</xdr:colOff>
      <xdr:row>41</xdr:row>
      <xdr:rowOff>8890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36</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2839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8890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64770</xdr:rowOff>
    </xdr:from>
    <xdr:to>
      <xdr:col>78</xdr:col>
      <xdr:colOff>120650</xdr:colOff>
      <xdr:row>37</xdr:row>
      <xdr:rowOff>166370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151147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8890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80010</xdr:rowOff>
    </xdr:from>
    <xdr:to>
      <xdr:col>74</xdr:col>
      <xdr:colOff>31750</xdr:colOff>
      <xdr:row>38</xdr:row>
      <xdr:rowOff>10160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166387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157480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32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26670</xdr:rowOff>
    </xdr:from>
    <xdr:to>
      <xdr:col>69</xdr:col>
      <xdr:colOff>142875</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113047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129540</xdr:rowOff>
    </xdr:from>
    <xdr:to>
      <xdr:col>74</xdr:col>
      <xdr:colOff>31750</xdr:colOff>
      <xdr:row>37</xdr:row>
      <xdr:rowOff>59690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69867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47007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前年度比</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ポイント増の</a:t>
          </a:r>
          <a:r>
            <a:rPr kumimoji="1" lang="en-US" altLang="ja-JP" sz="1100" b="0" i="0" baseline="0">
              <a:solidFill>
                <a:schemeClr val="dk1"/>
              </a:solidFill>
              <a:effectLst/>
              <a:latin typeface="+mn-lt"/>
              <a:ea typeface="+mn-ea"/>
              <a:cs typeface="+mn-cs"/>
            </a:rPr>
            <a:t>5.4</a:t>
          </a:r>
          <a:r>
            <a:rPr kumimoji="1" lang="ja-JP" altLang="ja-JP" sz="1100" b="0" i="0" baseline="0">
              <a:solidFill>
                <a:schemeClr val="dk1"/>
              </a:solidFill>
              <a:effectLst/>
              <a:latin typeface="+mn-lt"/>
              <a:ea typeface="+mn-ea"/>
              <a:cs typeface="+mn-cs"/>
            </a:rPr>
            <a:t>％となっており、前年度と同様に全国平均、沖縄県平均及び類似団体平均を下回っている。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今後については、施設建替え等の増加が想定されるため、引続き新規の地方債発行については慎重に検討する。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124714</xdr:rowOff>
    </xdr:from>
    <xdr:to>
      <xdr:col>24</xdr:col>
      <xdr:colOff>25400</xdr:colOff>
      <xdr:row>79</xdr:row>
      <xdr:rowOff>165863</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40564"/>
          <a:ext cx="0" cy="1069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39641</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8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124714</xdr:rowOff>
    </xdr:from>
    <xdr:to>
      <xdr:col>24</xdr:col>
      <xdr:colOff>114300</xdr:colOff>
      <xdr:row>73</xdr:row>
      <xdr:rowOff>124714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4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140716</xdr:rowOff>
    </xdr:from>
    <xdr:to>
      <xdr:col>24</xdr:col>
      <xdr:colOff>25400</xdr:colOff>
      <xdr:row>74</xdr:row>
      <xdr:rowOff>145288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828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153433</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83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136144</xdr:rowOff>
    </xdr:from>
    <xdr:to>
      <xdr:col>19</xdr:col>
      <xdr:colOff>187325</xdr:colOff>
      <xdr:row>74</xdr:row>
      <xdr:rowOff>140716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8234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136144</xdr:rowOff>
    </xdr:from>
    <xdr:to>
      <xdr:col>15</xdr:col>
      <xdr:colOff>98425</xdr:colOff>
      <xdr:row>74</xdr:row>
      <xdr:rowOff>149860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823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14478</xdr:rowOff>
    </xdr:from>
    <xdr:to>
      <xdr:col>15</xdr:col>
      <xdr:colOff>149225</xdr:colOff>
      <xdr:row>77</xdr:row>
      <xdr:rowOff>116078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100855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154432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837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5335</xdr:rowOff>
    </xdr:from>
    <xdr:to>
      <xdr:col>11</xdr:col>
      <xdr:colOff>60325</xdr:colOff>
      <xdr:row>77</xdr:row>
      <xdr:rowOff>106935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9906</xdr:rowOff>
    </xdr:from>
    <xdr:to>
      <xdr:col>6</xdr:col>
      <xdr:colOff>171450</xdr:colOff>
      <xdr:row>77</xdr:row>
      <xdr:rowOff>111506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96283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94488</xdr:rowOff>
    </xdr:from>
    <xdr:to>
      <xdr:col>24</xdr:col>
      <xdr:colOff>76200</xdr:colOff>
      <xdr:row>75</xdr:row>
      <xdr:rowOff>24638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111015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62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89916</xdr:rowOff>
    </xdr:from>
    <xdr:to>
      <xdr:col>20</xdr:col>
      <xdr:colOff>38100</xdr:colOff>
      <xdr:row>75</xdr:row>
      <xdr:rowOff>20066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30243</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546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103632</xdr:rowOff>
    </xdr:from>
    <xdr:to>
      <xdr:col>6</xdr:col>
      <xdr:colOff>171450</xdr:colOff>
      <xdr:row>75</xdr:row>
      <xdr:rowOff>33782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43959</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公債費以外に係る経常収支比率においては、沖縄県平均及び類似団体平均は下回っているものの、類似団体平均を上回っている状況にある。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今後も物件費を中心に経費削減に取り組む。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39370</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2667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125747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39370</xdr:rowOff>
    </xdr:from>
    <xdr:to>
      <xdr:col>82</xdr:col>
      <xdr:colOff>196850</xdr:colOff>
      <xdr:row>74</xdr:row>
      <xdr:rowOff>39370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50800</xdr:rowOff>
    </xdr:from>
    <xdr:to>
      <xdr:col>82</xdr:col>
      <xdr:colOff>107950</xdr:colOff>
      <xdr:row>77</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524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16527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0</xdr:rowOff>
    </xdr:from>
    <xdr:to>
      <xdr:col>82</xdr:col>
      <xdr:colOff>158750</xdr:colOff>
      <xdr:row>77</xdr:row>
      <xdr:rowOff>101600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50800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29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97807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7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8889</xdr:rowOff>
    </xdr:from>
    <xdr:to>
      <xdr:col>73</xdr:col>
      <xdr:colOff>180975</xdr:colOff>
      <xdr:row>77</xdr:row>
      <xdr:rowOff>27939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105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45720</xdr:rowOff>
    </xdr:from>
    <xdr:to>
      <xdr:col>74</xdr:col>
      <xdr:colOff>31750</xdr:colOff>
      <xdr:row>78</xdr:row>
      <xdr:rowOff>147320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132097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142239</xdr:rowOff>
    </xdr:from>
    <xdr:to>
      <xdr:col>69</xdr:col>
      <xdr:colOff>92075</xdr:colOff>
      <xdr:row>77</xdr:row>
      <xdr:rowOff>8889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xdr:rowOff>
    </xdr:from>
    <xdr:to>
      <xdr:col>69</xdr:col>
      <xdr:colOff>142875</xdr:colOff>
      <xdr:row>78</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17797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0</xdr:rowOff>
    </xdr:from>
    <xdr:to>
      <xdr:col>78</xdr:col>
      <xdr:colOff>120650</xdr:colOff>
      <xdr:row>77</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111777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7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148589</xdr:rowOff>
    </xdr:from>
    <xdr:to>
      <xdr:col>74</xdr:col>
      <xdr:colOff>31750</xdr:colOff>
      <xdr:row>77</xdr:row>
      <xdr:rowOff>78739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88916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69867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74877</xdr:rowOff>
    </xdr:from>
    <xdr:to>
      <xdr:col>29</xdr:col>
      <xdr:colOff>127000</xdr:colOff>
      <xdr:row>20</xdr:row>
      <xdr:rowOff>5539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9902"/>
          <a:ext cx="0" cy="13022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149066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5539</xdr:rowOff>
    </xdr:from>
    <xdr:to>
      <xdr:col>30</xdr:col>
      <xdr:colOff>25400</xdr:colOff>
      <xdr:row>20</xdr:row>
      <xdr:rowOff>5539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21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161254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74877</xdr:rowOff>
    </xdr:from>
    <xdr:to>
      <xdr:col>30</xdr:col>
      <xdr:colOff>25400</xdr:colOff>
      <xdr:row>12</xdr:row>
      <xdr:rowOff>74877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9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148656</xdr:rowOff>
    </xdr:from>
    <xdr:to>
      <xdr:col>29</xdr:col>
      <xdr:colOff>127000</xdr:colOff>
      <xdr:row>17</xdr:row>
      <xdr:rowOff>11000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9481"/>
          <a:ext cx="647700" cy="33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95386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57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123309</xdr:rowOff>
    </xdr:from>
    <xdr:to>
      <xdr:col>29</xdr:col>
      <xdr:colOff>177800</xdr:colOff>
      <xdr:row>18</xdr:row>
      <xdr:rowOff>53459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11000</xdr:rowOff>
    </xdr:from>
    <xdr:to>
      <xdr:col>26</xdr:col>
      <xdr:colOff>50800</xdr:colOff>
      <xdr:row>17</xdr:row>
      <xdr:rowOff>56067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73275"/>
          <a:ext cx="698500" cy="45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133583</xdr:rowOff>
    </xdr:from>
    <xdr:to>
      <xdr:col>26</xdr:col>
      <xdr:colOff>101600</xdr:colOff>
      <xdr:row>18</xdr:row>
      <xdr:rowOff>63733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95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48510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82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56067</xdr:rowOff>
    </xdr:from>
    <xdr:to>
      <xdr:col>22</xdr:col>
      <xdr:colOff>114300</xdr:colOff>
      <xdr:row>17</xdr:row>
      <xdr:rowOff>87267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018342"/>
          <a:ext cx="698500" cy="31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170139</xdr:rowOff>
    </xdr:from>
    <xdr:to>
      <xdr:col>22</xdr:col>
      <xdr:colOff>165100</xdr:colOff>
      <xdr:row>18</xdr:row>
      <xdr:rowOff>100289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324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85066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87267</xdr:rowOff>
    </xdr:from>
    <xdr:to>
      <xdr:col>18</xdr:col>
      <xdr:colOff>177800</xdr:colOff>
      <xdr:row>17</xdr:row>
      <xdr:rowOff>95934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9542"/>
          <a:ext cx="698500" cy="8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18160</xdr:rowOff>
    </xdr:from>
    <xdr:to>
      <xdr:col>19</xdr:col>
      <xdr:colOff>38100</xdr:colOff>
      <xdr:row>18</xdr:row>
      <xdr:rowOff>119759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51885"/>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104536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3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43723</xdr:rowOff>
    </xdr:from>
    <xdr:to>
      <xdr:col>15</xdr:col>
      <xdr:colOff>101600</xdr:colOff>
      <xdr:row>18</xdr:row>
      <xdr:rowOff>145324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77448"/>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130101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97856</xdr:rowOff>
    </xdr:from>
    <xdr:to>
      <xdr:col>29</xdr:col>
      <xdr:colOff>177800</xdr:colOff>
      <xdr:row>17</xdr:row>
      <xdr:rowOff>28006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114383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33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131650</xdr:rowOff>
    </xdr:from>
    <xdr:to>
      <xdr:col>26</xdr:col>
      <xdr:colOff>101600</xdr:colOff>
      <xdr:row>17</xdr:row>
      <xdr:rowOff>61800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22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71977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91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5267</xdr:rowOff>
    </xdr:from>
    <xdr:to>
      <xdr:col>22</xdr:col>
      <xdr:colOff>165100</xdr:colOff>
      <xdr:row>17</xdr:row>
      <xdr:rowOff>106867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6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117044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3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36467</xdr:rowOff>
    </xdr:from>
    <xdr:to>
      <xdr:col>19</xdr:col>
      <xdr:colOff>38100</xdr:colOff>
      <xdr:row>17</xdr:row>
      <xdr:rowOff>138067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148244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45134</xdr:rowOff>
    </xdr:from>
    <xdr:to>
      <xdr:col>15</xdr:col>
      <xdr:colOff>101600</xdr:colOff>
      <xdr:row>17</xdr:row>
      <xdr:rowOff>146734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07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156911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7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156898</xdr:rowOff>
    </xdr:from>
    <xdr:to>
      <xdr:col>29</xdr:col>
      <xdr:colOff>127000</xdr:colOff>
      <xdr:row>37</xdr:row>
      <xdr:rowOff>283395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81448"/>
          <a:ext cx="0" cy="13266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255472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80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283395</xdr:rowOff>
    </xdr:from>
    <xdr:to>
      <xdr:col>30</xdr:col>
      <xdr:colOff>25400</xdr:colOff>
      <xdr:row>37</xdr:row>
      <xdr:rowOff>283395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08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71825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2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156898</xdr:rowOff>
    </xdr:from>
    <xdr:to>
      <xdr:col>30</xdr:col>
      <xdr:colOff>25400</xdr:colOff>
      <xdr:row>33</xdr:row>
      <xdr:rowOff>156898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814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98050</xdr:rowOff>
    </xdr:from>
    <xdr:to>
      <xdr:col>29</xdr:col>
      <xdr:colOff>127000</xdr:colOff>
      <xdr:row>37</xdr:row>
      <xdr:rowOff>165225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222750"/>
          <a:ext cx="647700" cy="67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56298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211221</xdr:rowOff>
    </xdr:from>
    <xdr:to>
      <xdr:col>29</xdr:col>
      <xdr:colOff>177800</xdr:colOff>
      <xdr:row>35</xdr:row>
      <xdr:rowOff>312821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21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165225</xdr:rowOff>
    </xdr:from>
    <xdr:to>
      <xdr:col>26</xdr:col>
      <xdr:colOff>50800</xdr:colOff>
      <xdr:row>37</xdr:row>
      <xdr:rowOff>231699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289925"/>
          <a:ext cx="698500" cy="66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250426</xdr:rowOff>
    </xdr:from>
    <xdr:to>
      <xdr:col>26</xdr:col>
      <xdr:colOff>101600</xdr:colOff>
      <xdr:row>36</xdr:row>
      <xdr:rowOff>9126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19303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629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231699</xdr:rowOff>
    </xdr:from>
    <xdr:to>
      <xdr:col>22</xdr:col>
      <xdr:colOff>114300</xdr:colOff>
      <xdr:row>37</xdr:row>
      <xdr:rowOff>238116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356399"/>
          <a:ext cx="698500" cy="64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260696</xdr:rowOff>
    </xdr:from>
    <xdr:to>
      <xdr:col>22</xdr:col>
      <xdr:colOff>165100</xdr:colOff>
      <xdr:row>36</xdr:row>
      <xdr:rowOff>19396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710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29573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63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238116</xdr:rowOff>
    </xdr:from>
    <xdr:to>
      <xdr:col>18</xdr:col>
      <xdr:colOff>177800</xdr:colOff>
      <xdr:row>37</xdr:row>
      <xdr:rowOff>245317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362816"/>
          <a:ext cx="6985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276845</xdr:rowOff>
    </xdr:from>
    <xdr:to>
      <xdr:col>19</xdr:col>
      <xdr:colOff>38100</xdr:colOff>
      <xdr:row>36</xdr:row>
      <xdr:rowOff>35545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87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45722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65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270804</xdr:rowOff>
    </xdr:from>
    <xdr:to>
      <xdr:col>15</xdr:col>
      <xdr:colOff>101600</xdr:colOff>
      <xdr:row>36</xdr:row>
      <xdr:rowOff>29504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81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39681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65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47250</xdr:rowOff>
    </xdr:from>
    <xdr:to>
      <xdr:col>29</xdr:col>
      <xdr:colOff>177800</xdr:colOff>
      <xdr:row>37</xdr:row>
      <xdr:rowOff>148850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171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19327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714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114425</xdr:rowOff>
    </xdr:from>
    <xdr:to>
      <xdr:col>26</xdr:col>
      <xdr:colOff>101600</xdr:colOff>
      <xdr:row>37</xdr:row>
      <xdr:rowOff>216025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239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200802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325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180899</xdr:rowOff>
    </xdr:from>
    <xdr:to>
      <xdr:col>22</xdr:col>
      <xdr:colOff>165100</xdr:colOff>
      <xdr:row>37</xdr:row>
      <xdr:rowOff>282499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305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267276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39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187316</xdr:rowOff>
    </xdr:from>
    <xdr:to>
      <xdr:col>19</xdr:col>
      <xdr:colOff>38100</xdr:colOff>
      <xdr:row>37</xdr:row>
      <xdr:rowOff>288916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312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273693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398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194517</xdr:rowOff>
    </xdr:from>
    <xdr:to>
      <xdr:col>15</xdr:col>
      <xdr:colOff>101600</xdr:colOff>
      <xdr:row>37</xdr:row>
      <xdr:rowOff>296117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319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280894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40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70073</xdr:rowOff>
    </xdr:from>
    <xdr:to>
      <xdr:col>24</xdr:col>
      <xdr:colOff>62865</xdr:colOff>
      <xdr:row>37</xdr:row>
      <xdr:rowOff>49828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85023"/>
          <a:ext cx="1270" cy="10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53655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39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49828</xdr:rowOff>
    </xdr:from>
    <xdr:to>
      <xdr:col>24</xdr:col>
      <xdr:colOff>152400</xdr:colOff>
      <xdr:row>37</xdr:row>
      <xdr:rowOff>49828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16750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6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70073</xdr:rowOff>
    </xdr:from>
    <xdr:to>
      <xdr:col>24</xdr:col>
      <xdr:colOff>152400</xdr:colOff>
      <xdr:row>31</xdr:row>
      <xdr:rowOff>70073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8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34073</xdr:rowOff>
    </xdr:from>
    <xdr:to>
      <xdr:col>24</xdr:col>
      <xdr:colOff>63500</xdr:colOff>
      <xdr:row>35</xdr:row>
      <xdr:rowOff>63083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34823"/>
          <a:ext cx="838200" cy="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92807</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9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114380</xdr:rowOff>
    </xdr:from>
    <xdr:to>
      <xdr:col>24</xdr:col>
      <xdr:colOff>114300</xdr:colOff>
      <xdr:row>36</xdr:row>
      <xdr:rowOff>44530</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63083</xdr:rowOff>
    </xdr:from>
    <xdr:to>
      <xdr:col>19</xdr:col>
      <xdr:colOff>177800</xdr:colOff>
      <xdr:row>35</xdr:row>
      <xdr:rowOff>137537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63833"/>
          <a:ext cx="889000" cy="7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120945</xdr:rowOff>
    </xdr:from>
    <xdr:to>
      <xdr:col>20</xdr:col>
      <xdr:colOff>38100</xdr:colOff>
      <xdr:row>36</xdr:row>
      <xdr:rowOff>51095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42222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137537</xdr:rowOff>
    </xdr:from>
    <xdr:to>
      <xdr:col>15</xdr:col>
      <xdr:colOff>50800</xdr:colOff>
      <xdr:row>35</xdr:row>
      <xdr:rowOff>137679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138287"/>
          <a:ext cx="8890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9804</xdr:rowOff>
    </xdr:from>
    <xdr:to>
      <xdr:col>15</xdr:col>
      <xdr:colOff>101600</xdr:colOff>
      <xdr:row>36</xdr:row>
      <xdr:rowOff>111404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102531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137679</xdr:rowOff>
    </xdr:from>
    <xdr:to>
      <xdr:col>10</xdr:col>
      <xdr:colOff>114300</xdr:colOff>
      <xdr:row>35</xdr:row>
      <xdr:rowOff>162665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138429"/>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20526</xdr:rowOff>
    </xdr:from>
    <xdr:to>
      <xdr:col>10</xdr:col>
      <xdr:colOff>165100</xdr:colOff>
      <xdr:row>36</xdr:row>
      <xdr:rowOff>122126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113253</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33707</xdr:rowOff>
    </xdr:from>
    <xdr:to>
      <xdr:col>6</xdr:col>
      <xdr:colOff>38100</xdr:colOff>
      <xdr:row>36</xdr:row>
      <xdr:rowOff>135307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126434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154723</xdr:rowOff>
    </xdr:from>
    <xdr:to>
      <xdr:col>24</xdr:col>
      <xdr:colOff>114300</xdr:colOff>
      <xdr:row>35</xdr:row>
      <xdr:rowOff>84873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6150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3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12283</xdr:rowOff>
    </xdr:from>
    <xdr:to>
      <xdr:col>20</xdr:col>
      <xdr:colOff>38100</xdr:colOff>
      <xdr:row>35</xdr:row>
      <xdr:rowOff>113883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0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130410</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86737</xdr:rowOff>
    </xdr:from>
    <xdr:to>
      <xdr:col>15</xdr:col>
      <xdr:colOff>101600</xdr:colOff>
      <xdr:row>36</xdr:row>
      <xdr:rowOff>16887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33414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6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86879</xdr:rowOff>
    </xdr:from>
    <xdr:to>
      <xdr:col>10</xdr:col>
      <xdr:colOff>165100</xdr:colOff>
      <xdr:row>36</xdr:row>
      <xdr:rowOff>17029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8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33556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6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111865</xdr:rowOff>
    </xdr:from>
    <xdr:to>
      <xdr:col>6</xdr:col>
      <xdr:colOff>38100</xdr:colOff>
      <xdr:row>36</xdr:row>
      <xdr:rowOff>42015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1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58542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77818</xdr:rowOff>
    </xdr:from>
    <xdr:to>
      <xdr:col>24</xdr:col>
      <xdr:colOff>62865</xdr:colOff>
      <xdr:row>59</xdr:row>
      <xdr:rowOff>34742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50318"/>
          <a:ext cx="1270" cy="1499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38569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34742</xdr:rowOff>
    </xdr:from>
    <xdr:to>
      <xdr:col>24</xdr:col>
      <xdr:colOff>152400</xdr:colOff>
      <xdr:row>59</xdr:row>
      <xdr:rowOff>34742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24495</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25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77818</xdr:rowOff>
    </xdr:from>
    <xdr:to>
      <xdr:col>24</xdr:col>
      <xdr:colOff>152400</xdr:colOff>
      <xdr:row>50</xdr:row>
      <xdr:rowOff>77818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5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42401</xdr:rowOff>
    </xdr:from>
    <xdr:to>
      <xdr:col>24</xdr:col>
      <xdr:colOff>63500</xdr:colOff>
      <xdr:row>55</xdr:row>
      <xdr:rowOff>75806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72151"/>
          <a:ext cx="838200" cy="3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136059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37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157632</xdr:rowOff>
    </xdr:from>
    <xdr:to>
      <xdr:col>24</xdr:col>
      <xdr:colOff>114300</xdr:colOff>
      <xdr:row>57</xdr:row>
      <xdr:rowOff>87782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75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75806</xdr:rowOff>
    </xdr:from>
    <xdr:to>
      <xdr:col>19</xdr:col>
      <xdr:colOff>177800</xdr:colOff>
      <xdr:row>55</xdr:row>
      <xdr:rowOff>91717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05556"/>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163706</xdr:rowOff>
    </xdr:from>
    <xdr:to>
      <xdr:col>20</xdr:col>
      <xdr:colOff>38100</xdr:colOff>
      <xdr:row>57</xdr:row>
      <xdr:rowOff>93856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7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84983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85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91717</xdr:rowOff>
    </xdr:from>
    <xdr:to>
      <xdr:col>15</xdr:col>
      <xdr:colOff>50800</xdr:colOff>
      <xdr:row>56</xdr:row>
      <xdr:rowOff>24043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521467"/>
          <a:ext cx="889000" cy="10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153556</xdr:rowOff>
    </xdr:from>
    <xdr:to>
      <xdr:col>15</xdr:col>
      <xdr:colOff>101600</xdr:colOff>
      <xdr:row>57</xdr:row>
      <xdr:rowOff>83706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75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74833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84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24043</xdr:rowOff>
    </xdr:from>
    <xdr:to>
      <xdr:col>10</xdr:col>
      <xdr:colOff>114300</xdr:colOff>
      <xdr:row>56</xdr:row>
      <xdr:rowOff>57587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5243"/>
          <a:ext cx="889000" cy="3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23361</xdr:rowOff>
    </xdr:from>
    <xdr:to>
      <xdr:col>10</xdr:col>
      <xdr:colOff>165100</xdr:colOff>
      <xdr:row>57</xdr:row>
      <xdr:rowOff>124961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116088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88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55905</xdr:rowOff>
    </xdr:from>
    <xdr:to>
      <xdr:col>6</xdr:col>
      <xdr:colOff>38100</xdr:colOff>
      <xdr:row>57</xdr:row>
      <xdr:rowOff>157505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148632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92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163051</xdr:rowOff>
    </xdr:from>
    <xdr:to>
      <xdr:col>24</xdr:col>
      <xdr:colOff>114300</xdr:colOff>
      <xdr:row>55</xdr:row>
      <xdr:rowOff>93201</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2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14478</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72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25006</xdr:rowOff>
    </xdr:from>
    <xdr:to>
      <xdr:col>20</xdr:col>
      <xdr:colOff>38100</xdr:colOff>
      <xdr:row>55</xdr:row>
      <xdr:rowOff>126606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5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143133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229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40917</xdr:rowOff>
    </xdr:from>
    <xdr:to>
      <xdr:col>15</xdr:col>
      <xdr:colOff>101600</xdr:colOff>
      <xdr:row>55</xdr:row>
      <xdr:rowOff>142517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159044</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2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144693</xdr:rowOff>
    </xdr:from>
    <xdr:to>
      <xdr:col>10</xdr:col>
      <xdr:colOff>165100</xdr:colOff>
      <xdr:row>56</xdr:row>
      <xdr:rowOff>74843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91370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3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6787</xdr:rowOff>
    </xdr:from>
    <xdr:to>
      <xdr:col>6</xdr:col>
      <xdr:colOff>38100</xdr:colOff>
      <xdr:row>56</xdr:row>
      <xdr:rowOff>108387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0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124914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38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15646</xdr:rowOff>
    </xdr:from>
    <xdr:to>
      <xdr:col>24</xdr:col>
      <xdr:colOff>62865</xdr:colOff>
      <xdr:row>79</xdr:row>
      <xdr:rowOff>23037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17146"/>
          <a:ext cx="1270" cy="15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26864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23037</xdr:rowOff>
    </xdr:from>
    <xdr:to>
      <xdr:col>24</xdr:col>
      <xdr:colOff>152400</xdr:colOff>
      <xdr:row>79</xdr:row>
      <xdr:rowOff>23037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6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133773</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79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15646</xdr:rowOff>
    </xdr:from>
    <xdr:to>
      <xdr:col>24</xdr:col>
      <xdr:colOff>152400</xdr:colOff>
      <xdr:row>70</xdr:row>
      <xdr:rowOff>15646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17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160807</xdr:rowOff>
    </xdr:from>
    <xdr:to>
      <xdr:col>24</xdr:col>
      <xdr:colOff>63500</xdr:colOff>
      <xdr:row>77</xdr:row>
      <xdr:rowOff>26467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019557"/>
          <a:ext cx="838200" cy="20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54069</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5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75642</xdr:rowOff>
    </xdr:from>
    <xdr:to>
      <xdr:col>24</xdr:col>
      <xdr:colOff>114300</xdr:colOff>
      <xdr:row>78</xdr:row>
      <xdr:rowOff>5792</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160617</xdr:rowOff>
    </xdr:from>
    <xdr:to>
      <xdr:col>19</xdr:col>
      <xdr:colOff>177800</xdr:colOff>
      <xdr:row>77</xdr:row>
      <xdr:rowOff>26467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190817"/>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107417</xdr:rowOff>
    </xdr:from>
    <xdr:to>
      <xdr:col>20</xdr:col>
      <xdr:colOff>38100</xdr:colOff>
      <xdr:row>78</xdr:row>
      <xdr:rowOff>37567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28694</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160617</xdr:rowOff>
    </xdr:from>
    <xdr:to>
      <xdr:col>15</xdr:col>
      <xdr:colOff>50800</xdr:colOff>
      <xdr:row>77</xdr:row>
      <xdr:rowOff>37478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190817"/>
          <a:ext cx="889000" cy="4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136486</xdr:rowOff>
    </xdr:from>
    <xdr:to>
      <xdr:col>15</xdr:col>
      <xdr:colOff>101600</xdr:colOff>
      <xdr:row>78</xdr:row>
      <xdr:rowOff>66636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57763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37478</xdr:rowOff>
    </xdr:from>
    <xdr:to>
      <xdr:col>10</xdr:col>
      <xdr:colOff>114300</xdr:colOff>
      <xdr:row>78</xdr:row>
      <xdr:rowOff>103848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39128"/>
          <a:ext cx="889000" cy="23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142811</xdr:rowOff>
    </xdr:from>
    <xdr:to>
      <xdr:col>10</xdr:col>
      <xdr:colOff>165100</xdr:colOff>
      <xdr:row>78</xdr:row>
      <xdr:rowOff>72961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64088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148183</xdr:rowOff>
    </xdr:from>
    <xdr:to>
      <xdr:col>6</xdr:col>
      <xdr:colOff>38100</xdr:colOff>
      <xdr:row>78</xdr:row>
      <xdr:rowOff>78333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110007</xdr:rowOff>
    </xdr:from>
    <xdr:to>
      <xdr:col>24</xdr:col>
      <xdr:colOff>114300</xdr:colOff>
      <xdr:row>76</xdr:row>
      <xdr:rowOff>40157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29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132884</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28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147117</xdr:rowOff>
    </xdr:from>
    <xdr:to>
      <xdr:col>20</xdr:col>
      <xdr:colOff>38100</xdr:colOff>
      <xdr:row>77</xdr:row>
      <xdr:rowOff>77267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1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93794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295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109817</xdr:rowOff>
    </xdr:from>
    <xdr:to>
      <xdr:col>15</xdr:col>
      <xdr:colOff>101600</xdr:colOff>
      <xdr:row>77</xdr:row>
      <xdr:rowOff>39967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14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56494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29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158128</xdr:rowOff>
    </xdr:from>
    <xdr:to>
      <xdr:col>10</xdr:col>
      <xdr:colOff>165100</xdr:colOff>
      <xdr:row>77</xdr:row>
      <xdr:rowOff>88278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104805</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29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53048</xdr:rowOff>
    </xdr:from>
    <xdr:to>
      <xdr:col>6</xdr:col>
      <xdr:colOff>38100</xdr:colOff>
      <xdr:row>78</xdr:row>
      <xdr:rowOff>154648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2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145775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1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32976</xdr:rowOff>
    </xdr:from>
    <xdr:to>
      <xdr:col>24</xdr:col>
      <xdr:colOff>62865</xdr:colOff>
      <xdr:row>98</xdr:row>
      <xdr:rowOff>86589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34926"/>
          <a:ext cx="1270" cy="1253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90416</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86589</xdr:rowOff>
    </xdr:from>
    <xdr:to>
      <xdr:col>24</xdr:col>
      <xdr:colOff>152400</xdr:colOff>
      <xdr:row>98</xdr:row>
      <xdr:rowOff>86589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8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151103</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10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32976</xdr:rowOff>
    </xdr:from>
    <xdr:to>
      <xdr:col>24</xdr:col>
      <xdr:colOff>152400</xdr:colOff>
      <xdr:row>91</xdr:row>
      <xdr:rowOff>32976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3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60201</xdr:rowOff>
    </xdr:from>
    <xdr:to>
      <xdr:col>24</xdr:col>
      <xdr:colOff>63500</xdr:colOff>
      <xdr:row>95</xdr:row>
      <xdr:rowOff>151163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176501"/>
          <a:ext cx="838200" cy="26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145291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6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166864</xdr:rowOff>
    </xdr:from>
    <xdr:to>
      <xdr:col>24</xdr:col>
      <xdr:colOff>114300</xdr:colOff>
      <xdr:row>95</xdr:row>
      <xdr:rowOff>97014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151163</xdr:rowOff>
    </xdr:from>
    <xdr:to>
      <xdr:col>19</xdr:col>
      <xdr:colOff>177800</xdr:colOff>
      <xdr:row>95</xdr:row>
      <xdr:rowOff>157922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438913"/>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60913</xdr:rowOff>
    </xdr:from>
    <xdr:to>
      <xdr:col>20</xdr:col>
      <xdr:colOff>38100</xdr:colOff>
      <xdr:row>96</xdr:row>
      <xdr:rowOff>162513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153640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157922</xdr:rowOff>
    </xdr:from>
    <xdr:to>
      <xdr:col>15</xdr:col>
      <xdr:colOff>50800</xdr:colOff>
      <xdr:row>96</xdr:row>
      <xdr:rowOff>76628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45672"/>
          <a:ext cx="889000" cy="9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75642</xdr:rowOff>
    </xdr:from>
    <xdr:to>
      <xdr:col>15</xdr:col>
      <xdr:colOff>101600</xdr:colOff>
      <xdr:row>97</xdr:row>
      <xdr:rowOff>5792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168369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62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76628</xdr:rowOff>
    </xdr:from>
    <xdr:to>
      <xdr:col>10</xdr:col>
      <xdr:colOff>114300</xdr:colOff>
      <xdr:row>96</xdr:row>
      <xdr:rowOff>120966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35828"/>
          <a:ext cx="889000" cy="4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116016</xdr:rowOff>
    </xdr:from>
    <xdr:to>
      <xdr:col>10</xdr:col>
      <xdr:colOff>165100</xdr:colOff>
      <xdr:row>97</xdr:row>
      <xdr:rowOff>46166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37293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110965</xdr:rowOff>
    </xdr:from>
    <xdr:to>
      <xdr:col>6</xdr:col>
      <xdr:colOff>38100</xdr:colOff>
      <xdr:row>97</xdr:row>
      <xdr:rowOff>41115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32242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6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9401</xdr:rowOff>
    </xdr:from>
    <xdr:to>
      <xdr:col>24</xdr:col>
      <xdr:colOff>114300</xdr:colOff>
      <xdr:row>94</xdr:row>
      <xdr:rowOff>111001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32278</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97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100363</xdr:rowOff>
    </xdr:from>
    <xdr:to>
      <xdr:col>20</xdr:col>
      <xdr:colOff>38100</xdr:colOff>
      <xdr:row>96</xdr:row>
      <xdr:rowOff>30513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47040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1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107122</xdr:rowOff>
    </xdr:from>
    <xdr:to>
      <xdr:col>15</xdr:col>
      <xdr:colOff>101600</xdr:colOff>
      <xdr:row>96</xdr:row>
      <xdr:rowOff>37272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9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53799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25828</xdr:rowOff>
    </xdr:from>
    <xdr:to>
      <xdr:col>10</xdr:col>
      <xdr:colOff>165100</xdr:colOff>
      <xdr:row>96</xdr:row>
      <xdr:rowOff>127428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8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143955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26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70166</xdr:rowOff>
    </xdr:from>
    <xdr:to>
      <xdr:col>6</xdr:col>
      <xdr:colOff>38100</xdr:colOff>
      <xdr:row>97</xdr:row>
      <xdr:rowOff>316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2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16843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30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145406</xdr:rowOff>
    </xdr:from>
    <xdr:to>
      <xdr:col>54</xdr:col>
      <xdr:colOff>189865</xdr:colOff>
      <xdr:row>37</xdr:row>
      <xdr:rowOff>138822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60356"/>
          <a:ext cx="1270" cy="102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142650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138822</xdr:rowOff>
    </xdr:from>
    <xdr:to>
      <xdr:col>55</xdr:col>
      <xdr:colOff>88900</xdr:colOff>
      <xdr:row>37</xdr:row>
      <xdr:rowOff>138822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8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92083</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2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145406</xdr:rowOff>
    </xdr:from>
    <xdr:to>
      <xdr:col>55</xdr:col>
      <xdr:colOff>88900</xdr:colOff>
      <xdr:row>31</xdr:row>
      <xdr:rowOff>145406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152657</xdr:rowOff>
    </xdr:from>
    <xdr:to>
      <xdr:col>55</xdr:col>
      <xdr:colOff>0</xdr:colOff>
      <xdr:row>35</xdr:row>
      <xdr:rowOff>121631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39057"/>
          <a:ext cx="838200" cy="48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94224</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4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115797</xdr:rowOff>
    </xdr:from>
    <xdr:to>
      <xdr:col>55</xdr:col>
      <xdr:colOff>50800</xdr:colOff>
      <xdr:row>36</xdr:row>
      <xdr:rowOff>45947</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152657</xdr:rowOff>
    </xdr:from>
    <xdr:to>
      <xdr:col>50</xdr:col>
      <xdr:colOff>114300</xdr:colOff>
      <xdr:row>36</xdr:row>
      <xdr:rowOff>96952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39057"/>
          <a:ext cx="889000" cy="63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167287</xdr:rowOff>
    </xdr:from>
    <xdr:to>
      <xdr:col>50</xdr:col>
      <xdr:colOff>165100</xdr:colOff>
      <xdr:row>33</xdr:row>
      <xdr:rowOff>97437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88564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96952</xdr:rowOff>
    </xdr:from>
    <xdr:to>
      <xdr:col>45</xdr:col>
      <xdr:colOff>177800</xdr:colOff>
      <xdr:row>36</xdr:row>
      <xdr:rowOff>115491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269152"/>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28600</xdr:rowOff>
    </xdr:from>
    <xdr:to>
      <xdr:col>46</xdr:col>
      <xdr:colOff>38100</xdr:colOff>
      <xdr:row>36</xdr:row>
      <xdr:rowOff>130200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146727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59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112799</xdr:rowOff>
    </xdr:from>
    <xdr:to>
      <xdr:col>41</xdr:col>
      <xdr:colOff>50800</xdr:colOff>
      <xdr:row>36</xdr:row>
      <xdr:rowOff>115491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284999"/>
          <a:ext cx="8890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35206</xdr:rowOff>
    </xdr:from>
    <xdr:to>
      <xdr:col>41</xdr:col>
      <xdr:colOff>101600</xdr:colOff>
      <xdr:row>36</xdr:row>
      <xdr:rowOff>136806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153333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598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60832</xdr:rowOff>
    </xdr:from>
    <xdr:to>
      <xdr:col>36</xdr:col>
      <xdr:colOff>165100</xdr:colOff>
      <xdr:row>36</xdr:row>
      <xdr:rowOff>162432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7509</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0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70831</xdr:rowOff>
    </xdr:from>
    <xdr:to>
      <xdr:col>55</xdr:col>
      <xdr:colOff>50800</xdr:colOff>
      <xdr:row>36</xdr:row>
      <xdr:rowOff>981</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07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93708</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2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101857</xdr:rowOff>
    </xdr:from>
    <xdr:to>
      <xdr:col>50</xdr:col>
      <xdr:colOff>165100</xdr:colOff>
      <xdr:row>33</xdr:row>
      <xdr:rowOff>32007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8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48534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6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46152</xdr:rowOff>
    </xdr:from>
    <xdr:to>
      <xdr:col>46</xdr:col>
      <xdr:colOff>38100</xdr:colOff>
      <xdr:row>36</xdr:row>
      <xdr:rowOff>147752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1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138879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31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64691</xdr:rowOff>
    </xdr:from>
    <xdr:to>
      <xdr:col>41</xdr:col>
      <xdr:colOff>101600</xdr:colOff>
      <xdr:row>36</xdr:row>
      <xdr:rowOff>166291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3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157418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32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61999</xdr:rowOff>
    </xdr:from>
    <xdr:to>
      <xdr:col>36</xdr:col>
      <xdr:colOff>165100</xdr:colOff>
      <xdr:row>36</xdr:row>
      <xdr:rowOff>163599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154726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32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33817</xdr:rowOff>
    </xdr:from>
    <xdr:to>
      <xdr:col>54</xdr:col>
      <xdr:colOff>189865</xdr:colOff>
      <xdr:row>58</xdr:row>
      <xdr:rowOff>156365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06317"/>
          <a:ext cx="1270" cy="149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160192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156365</xdr:rowOff>
    </xdr:from>
    <xdr:to>
      <xdr:col>55</xdr:col>
      <xdr:colOff>88900</xdr:colOff>
      <xdr:row>58</xdr:row>
      <xdr:rowOff>156365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00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151944</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8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33817</xdr:rowOff>
    </xdr:from>
    <xdr:to>
      <xdr:col>55</xdr:col>
      <xdr:colOff>88900</xdr:colOff>
      <xdr:row>50</xdr:row>
      <xdr:rowOff>33817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0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142459</xdr:rowOff>
    </xdr:from>
    <xdr:to>
      <xdr:col>55</xdr:col>
      <xdr:colOff>0</xdr:colOff>
      <xdr:row>55</xdr:row>
      <xdr:rowOff>17285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229309"/>
          <a:ext cx="838200" cy="2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113969</xdr:rowOff>
    </xdr:from>
    <xdr:ext cx="534377"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1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135542</xdr:rowOff>
    </xdr:from>
    <xdr:to>
      <xdr:col>55</xdr:col>
      <xdr:colOff>50800</xdr:colOff>
      <xdr:row>57</xdr:row>
      <xdr:rowOff>65692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3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24215</xdr:rowOff>
    </xdr:from>
    <xdr:to>
      <xdr:col>50</xdr:col>
      <xdr:colOff>114300</xdr:colOff>
      <xdr:row>55</xdr:row>
      <xdr:rowOff>17285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111065"/>
          <a:ext cx="889000" cy="3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61338</xdr:rowOff>
    </xdr:from>
    <xdr:to>
      <xdr:col>50</xdr:col>
      <xdr:colOff>165100</xdr:colOff>
      <xdr:row>56</xdr:row>
      <xdr:rowOff>162938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154065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24215</xdr:rowOff>
    </xdr:from>
    <xdr:to>
      <xdr:col>45</xdr:col>
      <xdr:colOff>177800</xdr:colOff>
      <xdr:row>57</xdr:row>
      <xdr:rowOff>104766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111065"/>
          <a:ext cx="889000" cy="7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114084</xdr:rowOff>
    </xdr:from>
    <xdr:to>
      <xdr:col>46</xdr:col>
      <xdr:colOff>38100</xdr:colOff>
      <xdr:row>57</xdr:row>
      <xdr:rowOff>44234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35361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0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94121</xdr:rowOff>
    </xdr:from>
    <xdr:to>
      <xdr:col>41</xdr:col>
      <xdr:colOff>50800</xdr:colOff>
      <xdr:row>57</xdr:row>
      <xdr:rowOff>104766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352421"/>
          <a:ext cx="889000" cy="52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xdr:rowOff>
    </xdr:from>
    <xdr:to>
      <xdr:col>41</xdr:col>
      <xdr:colOff>101600</xdr:colOff>
      <xdr:row>57</xdr:row>
      <xdr:rowOff>101620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118147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164826</xdr:rowOff>
    </xdr:from>
    <xdr:to>
      <xdr:col>36</xdr:col>
      <xdr:colOff>165100</xdr:colOff>
      <xdr:row>57</xdr:row>
      <xdr:rowOff>94976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86103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91659</xdr:rowOff>
    </xdr:from>
    <xdr:to>
      <xdr:col>55</xdr:col>
      <xdr:colOff>50800</xdr:colOff>
      <xdr:row>54</xdr:row>
      <xdr:rowOff>21809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1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114536</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0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137935</xdr:rowOff>
    </xdr:from>
    <xdr:to>
      <xdr:col>50</xdr:col>
      <xdr:colOff>165100</xdr:colOff>
      <xdr:row>55</xdr:row>
      <xdr:rowOff>68085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3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84612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17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144865</xdr:rowOff>
    </xdr:from>
    <xdr:to>
      <xdr:col>46</xdr:col>
      <xdr:colOff>38100</xdr:colOff>
      <xdr:row>53</xdr:row>
      <xdr:rowOff>75015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06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91542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883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53966</xdr:rowOff>
    </xdr:from>
    <xdr:to>
      <xdr:col>41</xdr:col>
      <xdr:colOff>101600</xdr:colOff>
      <xdr:row>57</xdr:row>
      <xdr:rowOff>155566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2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146693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43321</xdr:rowOff>
    </xdr:from>
    <xdr:to>
      <xdr:col>36</xdr:col>
      <xdr:colOff>165100</xdr:colOff>
      <xdr:row>54</xdr:row>
      <xdr:rowOff>144921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161448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07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42586</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86986"/>
          <a:ext cx="1270" cy="1125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160713</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6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42586</xdr:rowOff>
    </xdr:from>
    <xdr:to>
      <xdr:col>55</xdr:col>
      <xdr:colOff>88900</xdr:colOff>
      <xdr:row>72</xdr:row>
      <xdr:rowOff>42586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86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147893</xdr:rowOff>
    </xdr:from>
    <xdr:to>
      <xdr:col>55</xdr:col>
      <xdr:colOff>0</xdr:colOff>
      <xdr:row>77</xdr:row>
      <xdr:rowOff>72761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2835193"/>
          <a:ext cx="838200" cy="43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86196</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7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107769</xdr:rowOff>
    </xdr:from>
    <xdr:to>
      <xdr:col>55</xdr:col>
      <xdr:colOff>50800</xdr:colOff>
      <xdr:row>78</xdr:row>
      <xdr:rowOff>37919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72761</xdr:rowOff>
    </xdr:from>
    <xdr:to>
      <xdr:col>50</xdr:col>
      <xdr:colOff>114300</xdr:colOff>
      <xdr:row>78</xdr:row>
      <xdr:rowOff>90244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274411"/>
          <a:ext cx="889000" cy="18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55214</xdr:rowOff>
    </xdr:from>
    <xdr:to>
      <xdr:col>50</xdr:col>
      <xdr:colOff>165100</xdr:colOff>
      <xdr:row>77</xdr:row>
      <xdr:rowOff>156814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147941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90244</xdr:rowOff>
    </xdr:from>
    <xdr:to>
      <xdr:col>45</xdr:col>
      <xdr:colOff>177800</xdr:colOff>
      <xdr:row>78</xdr:row>
      <xdr:rowOff>97532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63344"/>
          <a:ext cx="889000" cy="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88178</xdr:rowOff>
    </xdr:from>
    <xdr:to>
      <xdr:col>46</xdr:col>
      <xdr:colOff>38100</xdr:colOff>
      <xdr:row>78</xdr:row>
      <xdr:rowOff>18328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34855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47785</xdr:rowOff>
    </xdr:from>
    <xdr:to>
      <xdr:col>41</xdr:col>
      <xdr:colOff>50800</xdr:colOff>
      <xdr:row>78</xdr:row>
      <xdr:rowOff>97532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20885"/>
          <a:ext cx="889000" cy="4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140796</xdr:rowOff>
    </xdr:from>
    <xdr:to>
      <xdr:col>41</xdr:col>
      <xdr:colOff>101600</xdr:colOff>
      <xdr:row>78</xdr:row>
      <xdr:rowOff>70946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87473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142036</xdr:rowOff>
    </xdr:from>
    <xdr:to>
      <xdr:col>36</xdr:col>
      <xdr:colOff>165100</xdr:colOff>
      <xdr:row>78</xdr:row>
      <xdr:rowOff>72186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88713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97093</xdr:rowOff>
    </xdr:from>
    <xdr:to>
      <xdr:col>55</xdr:col>
      <xdr:colOff>50800</xdr:colOff>
      <xdr:row>75</xdr:row>
      <xdr:rowOff>27243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278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119970</xdr:rowOff>
    </xdr:from>
    <xdr:ext cx="599010"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263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21961</xdr:rowOff>
    </xdr:from>
    <xdr:to>
      <xdr:col>50</xdr:col>
      <xdr:colOff>165100</xdr:colOff>
      <xdr:row>77</xdr:row>
      <xdr:rowOff>123561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2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140088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29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39444</xdr:rowOff>
    </xdr:from>
    <xdr:to>
      <xdr:col>46</xdr:col>
      <xdr:colOff>38100</xdr:colOff>
      <xdr:row>78</xdr:row>
      <xdr:rowOff>141044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132171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46732</xdr:rowOff>
    </xdr:from>
    <xdr:to>
      <xdr:col>41</xdr:col>
      <xdr:colOff>101600</xdr:colOff>
      <xdr:row>78</xdr:row>
      <xdr:rowOff>148332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1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139459</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26428" y="135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168435</xdr:rowOff>
    </xdr:from>
    <xdr:to>
      <xdr:col>36</xdr:col>
      <xdr:colOff>165100</xdr:colOff>
      <xdr:row>78</xdr:row>
      <xdr:rowOff>98585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89712</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87804</xdr:rowOff>
    </xdr:from>
    <xdr:to>
      <xdr:col>54</xdr:col>
      <xdr:colOff>189865</xdr:colOff>
      <xdr:row>98</xdr:row>
      <xdr:rowOff>113978</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6032654"/>
          <a:ext cx="1270" cy="88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117805</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113978</xdr:rowOff>
    </xdr:from>
    <xdr:to>
      <xdr:col>55</xdr:col>
      <xdr:colOff>88900</xdr:colOff>
      <xdr:row>98</xdr:row>
      <xdr:rowOff>113978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16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34481</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807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87804</xdr:rowOff>
    </xdr:from>
    <xdr:to>
      <xdr:col>55</xdr:col>
      <xdr:colOff>88900</xdr:colOff>
      <xdr:row>93</xdr:row>
      <xdr:rowOff>87804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032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59471</xdr:rowOff>
    </xdr:from>
    <xdr:to>
      <xdr:col>55</xdr:col>
      <xdr:colOff>0</xdr:colOff>
      <xdr:row>96</xdr:row>
      <xdr:rowOff>142768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347221"/>
          <a:ext cx="838200" cy="25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161309</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20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11432</xdr:rowOff>
    </xdr:from>
    <xdr:to>
      <xdr:col>55</xdr:col>
      <xdr:colOff>50800</xdr:colOff>
      <xdr:row>97</xdr:row>
      <xdr:rowOff>113032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39</xdr:rowOff>
    </xdr:from>
    <xdr:to>
      <xdr:col>50</xdr:col>
      <xdr:colOff>114300</xdr:colOff>
      <xdr:row>95</xdr:row>
      <xdr:rowOff>59471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5773439"/>
          <a:ext cx="889000" cy="57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148893</xdr:rowOff>
    </xdr:from>
    <xdr:to>
      <xdr:col>50</xdr:col>
      <xdr:colOff>165100</xdr:colOff>
      <xdr:row>97</xdr:row>
      <xdr:rowOff>79043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70170</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39</xdr:rowOff>
    </xdr:from>
    <xdr:to>
      <xdr:col>45</xdr:col>
      <xdr:colOff>177800</xdr:colOff>
      <xdr:row>97</xdr:row>
      <xdr:rowOff>78239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5773439"/>
          <a:ext cx="889000" cy="9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7386</xdr:rowOff>
    </xdr:from>
    <xdr:to>
      <xdr:col>46</xdr:col>
      <xdr:colOff>38100</xdr:colOff>
      <xdr:row>97</xdr:row>
      <xdr:rowOff>108986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100113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159007</xdr:rowOff>
    </xdr:from>
    <xdr:to>
      <xdr:col>41</xdr:col>
      <xdr:colOff>50800</xdr:colOff>
      <xdr:row>97</xdr:row>
      <xdr:rowOff>78239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103857"/>
          <a:ext cx="889000" cy="60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33240</xdr:rowOff>
    </xdr:from>
    <xdr:to>
      <xdr:col>41</xdr:col>
      <xdr:colOff>101600</xdr:colOff>
      <xdr:row>97</xdr:row>
      <xdr:rowOff>134840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125967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27589</xdr:rowOff>
    </xdr:from>
    <xdr:to>
      <xdr:col>36</xdr:col>
      <xdr:colOff>165100</xdr:colOff>
      <xdr:row>97</xdr:row>
      <xdr:rowOff>129189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120316</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91968</xdr:rowOff>
    </xdr:from>
    <xdr:to>
      <xdr:col>55</xdr:col>
      <xdr:colOff>50800</xdr:colOff>
      <xdr:row>97</xdr:row>
      <xdr:rowOff>22118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55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114845</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40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8671</xdr:rowOff>
    </xdr:from>
    <xdr:to>
      <xdr:col>50</xdr:col>
      <xdr:colOff>165100</xdr:colOff>
      <xdr:row>95</xdr:row>
      <xdr:rowOff>110271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29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126798</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071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120689</xdr:rowOff>
    </xdr:from>
    <xdr:to>
      <xdr:col>46</xdr:col>
      <xdr:colOff>38100</xdr:colOff>
      <xdr:row>92</xdr:row>
      <xdr:rowOff>50839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572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67366</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50795" y="1549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27439</xdr:rowOff>
    </xdr:from>
    <xdr:to>
      <xdr:col>41</xdr:col>
      <xdr:colOff>101600</xdr:colOff>
      <xdr:row>97</xdr:row>
      <xdr:rowOff>129039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6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145566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4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108207</xdr:rowOff>
    </xdr:from>
    <xdr:to>
      <xdr:col>36</xdr:col>
      <xdr:colOff>165100</xdr:colOff>
      <xdr:row>94</xdr:row>
      <xdr:rowOff>38357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05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54884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58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135528</xdr:rowOff>
    </xdr:from>
    <xdr:to>
      <xdr:col>85</xdr:col>
      <xdr:colOff>126364</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279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82205</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0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135528</xdr:rowOff>
    </xdr:from>
    <xdr:to>
      <xdr:col>86</xdr:col>
      <xdr:colOff>25400</xdr:colOff>
      <xdr:row>30</xdr:row>
      <xdr:rowOff>135528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27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37192</xdr:rowOff>
    </xdr:from>
    <xdr:to>
      <xdr:col>85</xdr:col>
      <xdr:colOff>127000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72374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56303</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3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33427</xdr:rowOff>
    </xdr:from>
    <xdr:to>
      <xdr:col>85</xdr:col>
      <xdr:colOff>177800</xdr:colOff>
      <xdr:row>38</xdr:row>
      <xdr:rowOff>135027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37192</xdr:rowOff>
    </xdr:from>
    <xdr:to>
      <xdr:col>81</xdr:col>
      <xdr:colOff>50800</xdr:colOff>
      <xdr:row>39</xdr:row>
      <xdr:rowOff>41649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723742"/>
          <a:ext cx="889000" cy="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65125</xdr:rowOff>
    </xdr:from>
    <xdr:to>
      <xdr:col>81</xdr:col>
      <xdr:colOff>101600</xdr:colOff>
      <xdr:row>38</xdr:row>
      <xdr:rowOff>166725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11802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5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7931</xdr:rowOff>
    </xdr:from>
    <xdr:to>
      <xdr:col>76</xdr:col>
      <xdr:colOff>114300</xdr:colOff>
      <xdr:row>39</xdr:row>
      <xdr:rowOff>41649</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694481"/>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40589</xdr:rowOff>
    </xdr:from>
    <xdr:to>
      <xdr:col>76</xdr:col>
      <xdr:colOff>165100</xdr:colOff>
      <xdr:row>38</xdr:row>
      <xdr:rowOff>142189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158716</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3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7931</xdr:rowOff>
    </xdr:from>
    <xdr:to>
      <xdr:col>71</xdr:col>
      <xdr:colOff>177800</xdr:colOff>
      <xdr:row>39</xdr:row>
      <xdr:rowOff>42564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94481"/>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75717</xdr:rowOff>
    </xdr:from>
    <xdr:to>
      <xdr:col>72</xdr:col>
      <xdr:colOff>38100</xdr:colOff>
      <xdr:row>39</xdr:row>
      <xdr:rowOff>5867</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22394</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135763</xdr:rowOff>
    </xdr:from>
    <xdr:to>
      <xdr:col>67</xdr:col>
      <xdr:colOff>101600</xdr:colOff>
      <xdr:row>39</xdr:row>
      <xdr:rowOff>65913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82440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157842</xdr:rowOff>
    </xdr:from>
    <xdr:to>
      <xdr:col>81</xdr:col>
      <xdr:colOff>101600</xdr:colOff>
      <xdr:row>39</xdr:row>
      <xdr:rowOff>87992</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79119</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2017" y="6765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162299</xdr:rowOff>
    </xdr:from>
    <xdr:to>
      <xdr:col>76</xdr:col>
      <xdr:colOff>165100</xdr:colOff>
      <xdr:row>39</xdr:row>
      <xdr:rowOff>92449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7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83576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770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128581</xdr:rowOff>
    </xdr:from>
    <xdr:to>
      <xdr:col>72</xdr:col>
      <xdr:colOff>38100</xdr:colOff>
      <xdr:row>39</xdr:row>
      <xdr:rowOff>58731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49858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3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163214</xdr:rowOff>
    </xdr:from>
    <xdr:to>
      <xdr:col>67</xdr:col>
      <xdr:colOff>101600</xdr:colOff>
      <xdr:row>39</xdr:row>
      <xdr:rowOff>93364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67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84491</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57333" y="67710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6088</xdr:rowOff>
    </xdr:from>
    <xdr:to>
      <xdr:col>85</xdr:col>
      <xdr:colOff>126364</xdr:colOff>
      <xdr:row>78</xdr:row>
      <xdr:rowOff>105601</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007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109428</xdr:rowOff>
    </xdr:from>
    <xdr:ext cx="469744"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48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105601</xdr:rowOff>
    </xdr:from>
    <xdr:to>
      <xdr:col>86</xdr:col>
      <xdr:colOff>25400</xdr:colOff>
      <xdr:row>78</xdr:row>
      <xdr:rowOff>105601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47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124215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7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6088</xdr:rowOff>
    </xdr:from>
    <xdr:to>
      <xdr:col>86</xdr:col>
      <xdr:colOff>25400</xdr:colOff>
      <xdr:row>70</xdr:row>
      <xdr:rowOff>6088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00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70050</xdr:rowOff>
    </xdr:from>
    <xdr:to>
      <xdr:col>85</xdr:col>
      <xdr:colOff>127000</xdr:colOff>
      <xdr:row>77</xdr:row>
      <xdr:rowOff>85696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271700"/>
          <a:ext cx="8382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79307</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766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56430</xdr:rowOff>
    </xdr:from>
    <xdr:to>
      <xdr:col>85</xdr:col>
      <xdr:colOff>177800</xdr:colOff>
      <xdr:row>75</xdr:row>
      <xdr:rowOff>158031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29151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85696</xdr:rowOff>
    </xdr:from>
    <xdr:to>
      <xdr:col>81</xdr:col>
      <xdr:colOff>50800</xdr:colOff>
      <xdr:row>77</xdr:row>
      <xdr:rowOff>89408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287346"/>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73822</xdr:rowOff>
    </xdr:from>
    <xdr:to>
      <xdr:col>81</xdr:col>
      <xdr:colOff>101600</xdr:colOff>
      <xdr:row>76</xdr:row>
      <xdr:rowOff>3972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29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20499</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70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87103</xdr:rowOff>
    </xdr:from>
    <xdr:to>
      <xdr:col>76</xdr:col>
      <xdr:colOff>114300</xdr:colOff>
      <xdr:row>77</xdr:row>
      <xdr:rowOff>89408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887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108971</xdr:rowOff>
    </xdr:from>
    <xdr:to>
      <xdr:col>76</xdr:col>
      <xdr:colOff>165100</xdr:colOff>
      <xdr:row>76</xdr:row>
      <xdr:rowOff>39120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29677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55648</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74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84196</xdr:rowOff>
    </xdr:from>
    <xdr:to>
      <xdr:col>71</xdr:col>
      <xdr:colOff>177800</xdr:colOff>
      <xdr:row>77</xdr:row>
      <xdr:rowOff>87103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8584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124506</xdr:rowOff>
    </xdr:from>
    <xdr:to>
      <xdr:col>72</xdr:col>
      <xdr:colOff>38100</xdr:colOff>
      <xdr:row>76</xdr:row>
      <xdr:rowOff>54657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29832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71183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7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126281</xdr:rowOff>
    </xdr:from>
    <xdr:to>
      <xdr:col>67</xdr:col>
      <xdr:colOff>101600</xdr:colOff>
      <xdr:row>76</xdr:row>
      <xdr:rowOff>56431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298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72958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76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19250</xdr:rowOff>
    </xdr:from>
    <xdr:to>
      <xdr:col>85</xdr:col>
      <xdr:colOff>177800</xdr:colOff>
      <xdr:row>77</xdr:row>
      <xdr:rowOff>120850</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169127</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19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34896</xdr:rowOff>
    </xdr:from>
    <xdr:to>
      <xdr:col>81</xdr:col>
      <xdr:colOff>101600</xdr:colOff>
      <xdr:row>77</xdr:row>
      <xdr:rowOff>136496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127623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2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38608</xdr:rowOff>
    </xdr:from>
    <xdr:to>
      <xdr:col>76</xdr:col>
      <xdr:colOff>165100</xdr:colOff>
      <xdr:row>77</xdr:row>
      <xdr:rowOff>140208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131335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3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36303</xdr:rowOff>
    </xdr:from>
    <xdr:to>
      <xdr:col>72</xdr:col>
      <xdr:colOff>38100</xdr:colOff>
      <xdr:row>77</xdr:row>
      <xdr:rowOff>137903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129030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3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33396</xdr:rowOff>
    </xdr:from>
    <xdr:to>
      <xdr:col>67</xdr:col>
      <xdr:colOff>101600</xdr:colOff>
      <xdr:row>77</xdr:row>
      <xdr:rowOff>134996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126123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2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78352</xdr:rowOff>
    </xdr:from>
    <xdr:to>
      <xdr:col>85</xdr:col>
      <xdr:colOff>126364</xdr:colOff>
      <xdr:row>99</xdr:row>
      <xdr:rowOff>33706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08852"/>
          <a:ext cx="1269" cy="1498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37533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33706</xdr:rowOff>
    </xdr:from>
    <xdr:to>
      <xdr:col>86</xdr:col>
      <xdr:colOff>25400</xdr:colOff>
      <xdr:row>99</xdr:row>
      <xdr:rowOff>33706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0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25029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8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78352</xdr:rowOff>
    </xdr:from>
    <xdr:to>
      <xdr:col>86</xdr:col>
      <xdr:colOff>25400</xdr:colOff>
      <xdr:row>90</xdr:row>
      <xdr:rowOff>78352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0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111711</xdr:rowOff>
    </xdr:from>
    <xdr:to>
      <xdr:col>85</xdr:col>
      <xdr:colOff>127000</xdr:colOff>
      <xdr:row>97</xdr:row>
      <xdr:rowOff>107003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570911"/>
          <a:ext cx="838200" cy="16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135045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59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156618</xdr:rowOff>
    </xdr:from>
    <xdr:to>
      <xdr:col>85</xdr:col>
      <xdr:colOff>177800</xdr:colOff>
      <xdr:row>97</xdr:row>
      <xdr:rowOff>86768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61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107003</xdr:rowOff>
    </xdr:from>
    <xdr:to>
      <xdr:col>81</xdr:col>
      <xdr:colOff>50800</xdr:colOff>
      <xdr:row>98</xdr:row>
      <xdr:rowOff>33820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737653"/>
          <a:ext cx="889000" cy="9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128242</xdr:rowOff>
    </xdr:from>
    <xdr:to>
      <xdr:col>81</xdr:col>
      <xdr:colOff>101600</xdr:colOff>
      <xdr:row>98</xdr:row>
      <xdr:rowOff>58392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5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49519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8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111376</xdr:rowOff>
    </xdr:from>
    <xdr:to>
      <xdr:col>76</xdr:col>
      <xdr:colOff>114300</xdr:colOff>
      <xdr:row>98</xdr:row>
      <xdr:rowOff>33820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570576"/>
          <a:ext cx="889000" cy="26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140815</xdr:rowOff>
    </xdr:from>
    <xdr:to>
      <xdr:col>76</xdr:col>
      <xdr:colOff>165100</xdr:colOff>
      <xdr:row>98</xdr:row>
      <xdr:rowOff>70965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87492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111376</xdr:rowOff>
    </xdr:from>
    <xdr:to>
      <xdr:col>71</xdr:col>
      <xdr:colOff>177800</xdr:colOff>
      <xdr:row>97</xdr:row>
      <xdr:rowOff>132279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570576"/>
          <a:ext cx="889000" cy="19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142050</xdr:rowOff>
    </xdr:from>
    <xdr:to>
      <xdr:col>72</xdr:col>
      <xdr:colOff>38100</xdr:colOff>
      <xdr:row>98</xdr:row>
      <xdr:rowOff>72200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63327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156231</xdr:rowOff>
    </xdr:from>
    <xdr:to>
      <xdr:col>67</xdr:col>
      <xdr:colOff>101600</xdr:colOff>
      <xdr:row>98</xdr:row>
      <xdr:rowOff>86381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7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77508</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87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60911</xdr:rowOff>
    </xdr:from>
    <xdr:to>
      <xdr:col>85</xdr:col>
      <xdr:colOff>177800</xdr:colOff>
      <xdr:row>96</xdr:row>
      <xdr:rowOff>162511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52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83788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37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56203</xdr:rowOff>
    </xdr:from>
    <xdr:to>
      <xdr:col>81</xdr:col>
      <xdr:colOff>101600</xdr:colOff>
      <xdr:row>97</xdr:row>
      <xdr:rowOff>157803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6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2880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46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154470</xdr:rowOff>
    </xdr:from>
    <xdr:to>
      <xdr:col>76</xdr:col>
      <xdr:colOff>165100</xdr:colOff>
      <xdr:row>98</xdr:row>
      <xdr:rowOff>84620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7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75747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60576</xdr:rowOff>
    </xdr:from>
    <xdr:to>
      <xdr:col>72</xdr:col>
      <xdr:colOff>38100</xdr:colOff>
      <xdr:row>96</xdr:row>
      <xdr:rowOff>162176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5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7253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29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81479</xdr:rowOff>
    </xdr:from>
    <xdr:to>
      <xdr:col>67</xdr:col>
      <xdr:colOff>101600</xdr:colOff>
      <xdr:row>98</xdr:row>
      <xdr:rowOff>11629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7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28156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48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22840</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337790"/>
          <a:ext cx="1269" cy="131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140967</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11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22840</xdr:rowOff>
    </xdr:from>
    <xdr:to>
      <xdr:col>116</xdr:col>
      <xdr:colOff>152400</xdr:colOff>
      <xdr:row>31</xdr:row>
      <xdr:rowOff>22840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33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22806</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171379</xdr:rowOff>
    </xdr:from>
    <xdr:to>
      <xdr:col>116</xdr:col>
      <xdr:colOff>114300</xdr:colOff>
      <xdr:row>38</xdr:row>
      <xdr:rowOff>101529</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5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162052</xdr:rowOff>
    </xdr:from>
    <xdr:to>
      <xdr:col>112</xdr:col>
      <xdr:colOff>38100</xdr:colOff>
      <xdr:row>38</xdr:row>
      <xdr:rowOff>92202</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108729</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155743</xdr:rowOff>
    </xdr:from>
    <xdr:to>
      <xdr:col>107</xdr:col>
      <xdr:colOff>101600</xdr:colOff>
      <xdr:row>38</xdr:row>
      <xdr:rowOff>85892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102420</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132654</xdr:rowOff>
    </xdr:from>
    <xdr:to>
      <xdr:col>102</xdr:col>
      <xdr:colOff>165100</xdr:colOff>
      <xdr:row>38</xdr:row>
      <xdr:rowOff>62804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79331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6696</xdr:rowOff>
    </xdr:from>
    <xdr:to>
      <xdr:col>98</xdr:col>
      <xdr:colOff>38100</xdr:colOff>
      <xdr:row>38</xdr:row>
      <xdr:rowOff>108296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124822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287</xdr:rowOff>
    </xdr:from>
    <xdr:to>
      <xdr:col>116</xdr:col>
      <xdr:colOff>62864</xdr:colOff>
      <xdr:row>59</xdr:row>
      <xdr:rowOff>98878</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744237"/>
          <a:ext cx="1269" cy="147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118414</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51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287</xdr:rowOff>
    </xdr:from>
    <xdr:to>
      <xdr:col>116</xdr:col>
      <xdr:colOff>152400</xdr:colOff>
      <xdr:row>51</xdr:row>
      <xdr:rowOff>287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744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148745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9213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125868</xdr:rowOff>
    </xdr:from>
    <xdr:to>
      <xdr:col>116</xdr:col>
      <xdr:colOff>114300</xdr:colOff>
      <xdr:row>59</xdr:row>
      <xdr:rowOff>56018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6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128088</xdr:rowOff>
    </xdr:from>
    <xdr:to>
      <xdr:col>112</xdr:col>
      <xdr:colOff>38100</xdr:colOff>
      <xdr:row>59</xdr:row>
      <xdr:rowOff>58238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7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74765</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84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98650</xdr:rowOff>
    </xdr:from>
    <xdr:to>
      <xdr:col>107</xdr:col>
      <xdr:colOff>50800</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21420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142588</xdr:rowOff>
    </xdr:from>
    <xdr:to>
      <xdr:col>107</xdr:col>
      <xdr:colOff>101600</xdr:colOff>
      <xdr:row>59</xdr:row>
      <xdr:rowOff>72738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89265</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98650</xdr:rowOff>
    </xdr:from>
    <xdr:to>
      <xdr:col>102</xdr:col>
      <xdr:colOff>114300</xdr:colOff>
      <xdr:row>59</xdr:row>
      <xdr:rowOff>98650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21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149251</xdr:rowOff>
    </xdr:from>
    <xdr:to>
      <xdr:col>102</xdr:col>
      <xdr:colOff>165100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95928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86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150654</xdr:rowOff>
    </xdr:from>
    <xdr:to>
      <xdr:col>98</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47850</xdr:rowOff>
    </xdr:from>
    <xdr:to>
      <xdr:col>102</xdr:col>
      <xdr:colOff>165100</xdr:colOff>
      <xdr:row>59</xdr:row>
      <xdr:rowOff>149450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140577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420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47850</xdr:rowOff>
    </xdr:from>
    <xdr:to>
      <xdr:col>98</xdr:col>
      <xdr:colOff>38100</xdr:colOff>
      <xdr:row>59</xdr:row>
      <xdr:rowOff>149450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140577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531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29961</xdr:rowOff>
    </xdr:from>
    <xdr:to>
      <xdr:col>116</xdr:col>
      <xdr:colOff>62864</xdr:colOff>
      <xdr:row>79</xdr:row>
      <xdr:rowOff>70608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02911"/>
          <a:ext cx="1269" cy="1412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74435</xdr:rowOff>
    </xdr:from>
    <xdr:ext cx="469744"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70608</xdr:rowOff>
    </xdr:from>
    <xdr:to>
      <xdr:col>116</xdr:col>
      <xdr:colOff>152400</xdr:colOff>
      <xdr:row>79</xdr:row>
      <xdr:rowOff>70608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1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148088</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78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29961</xdr:rowOff>
    </xdr:from>
    <xdr:to>
      <xdr:col>116</xdr:col>
      <xdr:colOff>152400</xdr:colOff>
      <xdr:row>71</xdr:row>
      <xdr:rowOff>29961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70979</xdr:rowOff>
    </xdr:from>
    <xdr:to>
      <xdr:col>116</xdr:col>
      <xdr:colOff>63500</xdr:colOff>
      <xdr:row>76</xdr:row>
      <xdr:rowOff>101273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101179"/>
          <a:ext cx="838200" cy="3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99258</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78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76381</xdr:rowOff>
    </xdr:from>
    <xdr:to>
      <xdr:col>116</xdr:col>
      <xdr:colOff>114300</xdr:colOff>
      <xdr:row>76</xdr:row>
      <xdr:rowOff>6531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70979</xdr:rowOff>
    </xdr:from>
    <xdr:to>
      <xdr:col>111</xdr:col>
      <xdr:colOff>177800</xdr:colOff>
      <xdr:row>76</xdr:row>
      <xdr:rowOff>127279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101179"/>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73910</xdr:rowOff>
    </xdr:from>
    <xdr:to>
      <xdr:col>112</xdr:col>
      <xdr:colOff>38100</xdr:colOff>
      <xdr:row>76</xdr:row>
      <xdr:rowOff>4060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20587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270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127279</xdr:rowOff>
    </xdr:from>
    <xdr:to>
      <xdr:col>107</xdr:col>
      <xdr:colOff>50800</xdr:colOff>
      <xdr:row>76</xdr:row>
      <xdr:rowOff>135410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5747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103639</xdr:rowOff>
    </xdr:from>
    <xdr:to>
      <xdr:col>107</xdr:col>
      <xdr:colOff>101600</xdr:colOff>
      <xdr:row>76</xdr:row>
      <xdr:rowOff>33790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50316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273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65557</xdr:rowOff>
    </xdr:from>
    <xdr:to>
      <xdr:col>102</xdr:col>
      <xdr:colOff>114300</xdr:colOff>
      <xdr:row>76</xdr:row>
      <xdr:rowOff>135410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95757"/>
          <a:ext cx="889000" cy="6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97162</xdr:rowOff>
    </xdr:from>
    <xdr:to>
      <xdr:col>102</xdr:col>
      <xdr:colOff>165100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90500</xdr:rowOff>
    </xdr:from>
    <xdr:to>
      <xdr:col>98</xdr:col>
      <xdr:colOff>38100</xdr:colOff>
      <xdr:row>76</xdr:row>
      <xdr:rowOff>20650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37177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50473</xdr:rowOff>
    </xdr:from>
    <xdr:to>
      <xdr:col>116</xdr:col>
      <xdr:colOff>114300</xdr:colOff>
      <xdr:row>76</xdr:row>
      <xdr:rowOff>152073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0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28900</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5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20179</xdr:rowOff>
    </xdr:from>
    <xdr:to>
      <xdr:col>112</xdr:col>
      <xdr:colOff>38100</xdr:colOff>
      <xdr:row>76</xdr:row>
      <xdr:rowOff>121779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5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112906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76479</xdr:rowOff>
    </xdr:from>
    <xdr:to>
      <xdr:col>107</xdr:col>
      <xdr:colOff>101600</xdr:colOff>
      <xdr:row>77</xdr:row>
      <xdr:rowOff>6629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0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169206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84610</xdr:rowOff>
    </xdr:from>
    <xdr:to>
      <xdr:col>102</xdr:col>
      <xdr:colOff>165100</xdr:colOff>
      <xdr:row>77</xdr:row>
      <xdr:rowOff>14760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1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0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14757</xdr:rowOff>
    </xdr:from>
    <xdr:to>
      <xdr:col>98</xdr:col>
      <xdr:colOff>38100</xdr:colOff>
      <xdr:row>76</xdr:row>
      <xdr:rowOff>116357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107484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人件費が対前年比</a:t>
          </a:r>
          <a:r>
            <a:rPr kumimoji="1" lang="en-US" altLang="ja-JP" sz="1100" b="0" i="0" baseline="0">
              <a:solidFill>
                <a:schemeClr val="dk1"/>
              </a:solidFill>
              <a:effectLst/>
              <a:latin typeface="+mn-lt"/>
              <a:ea typeface="+mn-ea"/>
              <a:cs typeface="+mn-cs"/>
            </a:rPr>
            <a:t>6,345</a:t>
          </a:r>
          <a:r>
            <a:rPr kumimoji="1" lang="ja-JP" altLang="ja-JP" sz="1100" b="0" i="0" baseline="0">
              <a:solidFill>
                <a:schemeClr val="dk1"/>
              </a:solidFill>
              <a:effectLst/>
              <a:latin typeface="+mn-lt"/>
              <a:ea typeface="+mn-ea"/>
              <a:cs typeface="+mn-cs"/>
            </a:rPr>
            <a:t>円の増となっている。主に会計年度任用制度への移行後の昇給等に伴う増が要因である。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普通建設事業費が対前年度比</a:t>
          </a:r>
          <a:r>
            <a:rPr kumimoji="1" lang="en-US" altLang="ja-JP" sz="1100" b="0" i="0" baseline="0">
              <a:solidFill>
                <a:schemeClr val="dk1"/>
              </a:solidFill>
              <a:effectLst/>
              <a:latin typeface="+mn-lt"/>
              <a:ea typeface="+mn-ea"/>
              <a:cs typeface="+mn-cs"/>
            </a:rPr>
            <a:t>57,146</a:t>
          </a:r>
          <a:r>
            <a:rPr kumimoji="1" lang="ja-JP" altLang="ja-JP" sz="1100" b="0" i="0" baseline="0">
              <a:solidFill>
                <a:schemeClr val="dk1"/>
              </a:solidFill>
              <a:effectLst/>
              <a:latin typeface="+mn-lt"/>
              <a:ea typeface="+mn-ea"/>
              <a:cs typeface="+mn-cs"/>
            </a:rPr>
            <a:t>円の大幅増となっており、今後も公共施設の更新整備を進めているため、短期的には減少は見込めない。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今後も維持修繕費の増等が見込まれるため、厳しい財政状況となることが予想される。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沖縄県嘉手納町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13,271
13,189
15.12
12,217,077
11,889,729
246,650
4,676,411
2,407,051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15342</xdr:rowOff>
    </xdr:from>
    <xdr:to>
      <xdr:col>24</xdr:col>
      <xdr:colOff>62865</xdr:colOff>
      <xdr:row>38</xdr:row>
      <xdr:rowOff>69062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58842"/>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72889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69062</xdr:rowOff>
    </xdr:from>
    <xdr:to>
      <xdr:col>24</xdr:col>
      <xdr:colOff>152400</xdr:colOff>
      <xdr:row>38</xdr:row>
      <xdr:rowOff>69062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84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133469</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3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15342</xdr:rowOff>
    </xdr:from>
    <xdr:to>
      <xdr:col>24</xdr:col>
      <xdr:colOff>152400</xdr:colOff>
      <xdr:row>30</xdr:row>
      <xdr:rowOff>15342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155473</xdr:rowOff>
    </xdr:from>
    <xdr:to>
      <xdr:col>24</xdr:col>
      <xdr:colOff>63500</xdr:colOff>
      <xdr:row>32</xdr:row>
      <xdr:rowOff>43688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470423"/>
          <a:ext cx="838200" cy="5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158538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xdr:rowOff>
    </xdr:from>
    <xdr:to>
      <xdr:col>24</xdr:col>
      <xdr:colOff>114300</xdr:colOff>
      <xdr:row>35</xdr:row>
      <xdr:rowOff>110261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711</xdr:rowOff>
    </xdr:from>
    <xdr:to>
      <xdr:col>19</xdr:col>
      <xdr:colOff>177800</xdr:colOff>
      <xdr:row>32</xdr:row>
      <xdr:rowOff>43688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48711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8204</xdr:rowOff>
    </xdr:from>
    <xdr:to>
      <xdr:col>20</xdr:col>
      <xdr:colOff>38100</xdr:colOff>
      <xdr:row>35</xdr:row>
      <xdr:rowOff>109804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100931</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155931</xdr:rowOff>
    </xdr:from>
    <xdr:to>
      <xdr:col>15</xdr:col>
      <xdr:colOff>50800</xdr:colOff>
      <xdr:row>32</xdr:row>
      <xdr:rowOff>711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47088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56667</xdr:rowOff>
    </xdr:from>
    <xdr:to>
      <xdr:col>15</xdr:col>
      <xdr:colOff>101600</xdr:colOff>
      <xdr:row>34</xdr:row>
      <xdr:rowOff>158267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149394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155931</xdr:rowOff>
    </xdr:from>
    <xdr:to>
      <xdr:col>10</xdr:col>
      <xdr:colOff>114300</xdr:colOff>
      <xdr:row>32</xdr:row>
      <xdr:rowOff>4369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470881"/>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98730</xdr:rowOff>
    </xdr:from>
    <xdr:to>
      <xdr:col>10</xdr:col>
      <xdr:colOff>165100</xdr:colOff>
      <xdr:row>35</xdr:row>
      <xdr:rowOff>28880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20007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143764</xdr:rowOff>
    </xdr:from>
    <xdr:to>
      <xdr:col>6</xdr:col>
      <xdr:colOff>38100</xdr:colOff>
      <xdr:row>35</xdr:row>
      <xdr:rowOff>73914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65041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104673</xdr:rowOff>
    </xdr:from>
    <xdr:to>
      <xdr:col>24</xdr:col>
      <xdr:colOff>114300</xdr:colOff>
      <xdr:row>32</xdr:row>
      <xdr:rowOff>34823</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41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127550</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7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164338</xdr:rowOff>
    </xdr:from>
    <xdr:to>
      <xdr:col>20</xdr:col>
      <xdr:colOff>38100</xdr:colOff>
      <xdr:row>32</xdr:row>
      <xdr:rowOff>94488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4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111015</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2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121361</xdr:rowOff>
    </xdr:from>
    <xdr:to>
      <xdr:col>15</xdr:col>
      <xdr:colOff>101600</xdr:colOff>
      <xdr:row>32</xdr:row>
      <xdr:rowOff>51511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4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68038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21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105131</xdr:rowOff>
    </xdr:from>
    <xdr:to>
      <xdr:col>10</xdr:col>
      <xdr:colOff>165100</xdr:colOff>
      <xdr:row>32</xdr:row>
      <xdr:rowOff>35281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42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51808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19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125019</xdr:rowOff>
    </xdr:from>
    <xdr:to>
      <xdr:col>6</xdr:col>
      <xdr:colOff>38100</xdr:colOff>
      <xdr:row>32</xdr:row>
      <xdr:rowOff>55169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71696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74618</xdr:rowOff>
    </xdr:from>
    <xdr:to>
      <xdr:col>24</xdr:col>
      <xdr:colOff>62865</xdr:colOff>
      <xdr:row>57</xdr:row>
      <xdr:rowOff>158921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47118"/>
          <a:ext cx="1270" cy="1284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162748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158921</xdr:rowOff>
    </xdr:from>
    <xdr:to>
      <xdr:col>24</xdr:col>
      <xdr:colOff>152400</xdr:colOff>
      <xdr:row>57</xdr:row>
      <xdr:rowOff>158921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21295</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2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74618</xdr:rowOff>
    </xdr:from>
    <xdr:to>
      <xdr:col>24</xdr:col>
      <xdr:colOff>152400</xdr:colOff>
      <xdr:row>50</xdr:row>
      <xdr:rowOff>74618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4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20988</xdr:rowOff>
    </xdr:from>
    <xdr:to>
      <xdr:col>24</xdr:col>
      <xdr:colOff>63500</xdr:colOff>
      <xdr:row>56</xdr:row>
      <xdr:rowOff>2270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107838"/>
          <a:ext cx="838200" cy="4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119318</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4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140891</xdr:rowOff>
    </xdr:from>
    <xdr:to>
      <xdr:col>24</xdr:col>
      <xdr:colOff>114300</xdr:colOff>
      <xdr:row>56</xdr:row>
      <xdr:rowOff>71041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7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20988</xdr:rowOff>
    </xdr:from>
    <xdr:to>
      <xdr:col>19</xdr:col>
      <xdr:colOff>177800</xdr:colOff>
      <xdr:row>55</xdr:row>
      <xdr:rowOff>126296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107838"/>
          <a:ext cx="889000" cy="44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147433</xdr:rowOff>
    </xdr:from>
    <xdr:to>
      <xdr:col>20</xdr:col>
      <xdr:colOff>38100</xdr:colOff>
      <xdr:row>54</xdr:row>
      <xdr:rowOff>77583</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68710</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3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126296</xdr:rowOff>
    </xdr:from>
    <xdr:to>
      <xdr:col>15</xdr:col>
      <xdr:colOff>50800</xdr:colOff>
      <xdr:row>56</xdr:row>
      <xdr:rowOff>19372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556046"/>
          <a:ext cx="889000" cy="6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37998</xdr:rowOff>
    </xdr:from>
    <xdr:to>
      <xdr:col>15</xdr:col>
      <xdr:colOff>101600</xdr:colOff>
      <xdr:row>56</xdr:row>
      <xdr:rowOff>139598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3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130725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3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19372</xdr:rowOff>
    </xdr:from>
    <xdr:to>
      <xdr:col>10</xdr:col>
      <xdr:colOff>114300</xdr:colOff>
      <xdr:row>56</xdr:row>
      <xdr:rowOff>44309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20572"/>
          <a:ext cx="889000" cy="2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75931</xdr:rowOff>
    </xdr:from>
    <xdr:to>
      <xdr:col>10</xdr:col>
      <xdr:colOff>165100</xdr:colOff>
      <xdr:row>57</xdr:row>
      <xdr:rowOff>6081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7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168658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69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100681</xdr:rowOff>
    </xdr:from>
    <xdr:to>
      <xdr:col>6</xdr:col>
      <xdr:colOff>38100</xdr:colOff>
      <xdr:row>57</xdr:row>
      <xdr:rowOff>30831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01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21958</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94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122920</xdr:rowOff>
    </xdr:from>
    <xdr:to>
      <xdr:col>24</xdr:col>
      <xdr:colOff>114300</xdr:colOff>
      <xdr:row>56</xdr:row>
      <xdr:rowOff>53070</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145797</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141638</xdr:rowOff>
    </xdr:from>
    <xdr:to>
      <xdr:col>20</xdr:col>
      <xdr:colOff>38100</xdr:colOff>
      <xdr:row>53</xdr:row>
      <xdr:rowOff>71788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0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88315</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83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75496</xdr:rowOff>
    </xdr:from>
    <xdr:to>
      <xdr:col>15</xdr:col>
      <xdr:colOff>101600</xdr:colOff>
      <xdr:row>56</xdr:row>
      <xdr:rowOff>5646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22173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2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140022</xdr:rowOff>
    </xdr:from>
    <xdr:to>
      <xdr:col>10</xdr:col>
      <xdr:colOff>165100</xdr:colOff>
      <xdr:row>56</xdr:row>
      <xdr:rowOff>70172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86699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934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164959</xdr:rowOff>
    </xdr:from>
    <xdr:to>
      <xdr:col>6</xdr:col>
      <xdr:colOff>38100</xdr:colOff>
      <xdr:row>56</xdr:row>
      <xdr:rowOff>95109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9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111636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936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129785</xdr:rowOff>
    </xdr:from>
    <xdr:to>
      <xdr:col>24</xdr:col>
      <xdr:colOff>62865</xdr:colOff>
      <xdr:row>78</xdr:row>
      <xdr:rowOff>52029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1285"/>
          <a:ext cx="1270" cy="1293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55856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2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52029</xdr:rowOff>
    </xdr:from>
    <xdr:to>
      <xdr:col>24</xdr:col>
      <xdr:colOff>152400</xdr:colOff>
      <xdr:row>78</xdr:row>
      <xdr:rowOff>52029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2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76462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331,518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129785</xdr:rowOff>
    </xdr:from>
    <xdr:to>
      <xdr:col>24</xdr:col>
      <xdr:colOff>152400</xdr:colOff>
      <xdr:row>70</xdr:row>
      <xdr:rowOff>129785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76678</xdr:rowOff>
    </xdr:from>
    <xdr:to>
      <xdr:col>24</xdr:col>
      <xdr:colOff>63500</xdr:colOff>
      <xdr:row>74</xdr:row>
      <xdr:rowOff>134017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592528"/>
          <a:ext cx="838200" cy="2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116488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75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138062</xdr:rowOff>
    </xdr:from>
    <xdr:to>
      <xdr:col>24</xdr:col>
      <xdr:colOff>114300</xdr:colOff>
      <xdr:row>76</xdr:row>
      <xdr:rowOff>68213</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6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134017</xdr:rowOff>
    </xdr:from>
    <xdr:to>
      <xdr:col>19</xdr:col>
      <xdr:colOff>177800</xdr:colOff>
      <xdr:row>75</xdr:row>
      <xdr:rowOff>85208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21317"/>
          <a:ext cx="889000" cy="12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134052</xdr:rowOff>
    </xdr:from>
    <xdr:to>
      <xdr:col>20</xdr:col>
      <xdr:colOff>38100</xdr:colOff>
      <xdr:row>77</xdr:row>
      <xdr:rowOff>64202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55329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256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85208</xdr:rowOff>
    </xdr:from>
    <xdr:to>
      <xdr:col>15</xdr:col>
      <xdr:colOff>50800</xdr:colOff>
      <xdr:row>76</xdr:row>
      <xdr:rowOff>9430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43958"/>
          <a:ext cx="889000" cy="9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20027</xdr:rowOff>
    </xdr:from>
    <xdr:to>
      <xdr:col>15</xdr:col>
      <xdr:colOff>101600</xdr:colOff>
      <xdr:row>77</xdr:row>
      <xdr:rowOff>121627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112754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4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123698</xdr:rowOff>
    </xdr:from>
    <xdr:to>
      <xdr:col>10</xdr:col>
      <xdr:colOff>114300</xdr:colOff>
      <xdr:row>76</xdr:row>
      <xdr:rowOff>9430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982448"/>
          <a:ext cx="889000" cy="5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55877</xdr:rowOff>
    </xdr:from>
    <xdr:to>
      <xdr:col>10</xdr:col>
      <xdr:colOff>165100</xdr:colOff>
      <xdr:row>77</xdr:row>
      <xdr:rowOff>157477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148604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5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58555</xdr:rowOff>
    </xdr:from>
    <xdr:to>
      <xdr:col>6</xdr:col>
      <xdr:colOff>38100</xdr:colOff>
      <xdr:row>77</xdr:row>
      <xdr:rowOff>160155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6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25878</xdr:rowOff>
    </xdr:from>
    <xdr:to>
      <xdr:col>24</xdr:col>
      <xdr:colOff>114300</xdr:colOff>
      <xdr:row>73</xdr:row>
      <xdr:rowOff>127478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48755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39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83217</xdr:rowOff>
    </xdr:from>
    <xdr:to>
      <xdr:col>20</xdr:col>
      <xdr:colOff>38100</xdr:colOff>
      <xdr:row>75</xdr:row>
      <xdr:rowOff>13367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7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29894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4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34408</xdr:rowOff>
    </xdr:from>
    <xdr:to>
      <xdr:col>15</xdr:col>
      <xdr:colOff>101600</xdr:colOff>
      <xdr:row>75</xdr:row>
      <xdr:rowOff>136008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152535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68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130080</xdr:rowOff>
    </xdr:from>
    <xdr:to>
      <xdr:col>10</xdr:col>
      <xdr:colOff>165100</xdr:colOff>
      <xdr:row>76</xdr:row>
      <xdr:rowOff>60230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8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76757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72898</xdr:rowOff>
    </xdr:from>
    <xdr:to>
      <xdr:col>6</xdr:col>
      <xdr:colOff>38100</xdr:colOff>
      <xdr:row>76</xdr:row>
      <xdr:rowOff>3048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3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19575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0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92455</xdr:rowOff>
    </xdr:from>
    <xdr:to>
      <xdr:col>24</xdr:col>
      <xdr:colOff>62865</xdr:colOff>
      <xdr:row>97</xdr:row>
      <xdr:rowOff>35418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22955"/>
          <a:ext cx="1270" cy="114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39245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6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35418</xdr:rowOff>
    </xdr:from>
    <xdr:to>
      <xdr:col>24</xdr:col>
      <xdr:colOff>152400</xdr:colOff>
      <xdr:row>97</xdr:row>
      <xdr:rowOff>35418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666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39132</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9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228,267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92455</xdr:rowOff>
    </xdr:from>
    <xdr:to>
      <xdr:col>24</xdr:col>
      <xdr:colOff>152400</xdr:colOff>
      <xdr:row>90</xdr:row>
      <xdr:rowOff>92455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2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94780</xdr:rowOff>
    </xdr:from>
    <xdr:to>
      <xdr:col>24</xdr:col>
      <xdr:colOff>63500</xdr:colOff>
      <xdr:row>96</xdr:row>
      <xdr:rowOff>135482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553980"/>
          <a:ext cx="838200" cy="4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123378</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100501</xdr:rowOff>
    </xdr:from>
    <xdr:to>
      <xdr:col>24</xdr:col>
      <xdr:colOff>114300</xdr:colOff>
      <xdr:row>96</xdr:row>
      <xdr:rowOff>30651</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135482</xdr:rowOff>
    </xdr:from>
    <xdr:to>
      <xdr:col>19</xdr:col>
      <xdr:colOff>177800</xdr:colOff>
      <xdr:row>96</xdr:row>
      <xdr:rowOff>154324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594682"/>
          <a:ext cx="8890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140529</xdr:rowOff>
    </xdr:from>
    <xdr:to>
      <xdr:col>20</xdr:col>
      <xdr:colOff>38100</xdr:colOff>
      <xdr:row>96</xdr:row>
      <xdr:rowOff>70679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87206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20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154324</xdr:rowOff>
    </xdr:from>
    <xdr:to>
      <xdr:col>15</xdr:col>
      <xdr:colOff>50800</xdr:colOff>
      <xdr:row>96</xdr:row>
      <xdr:rowOff>162565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13524"/>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5330</xdr:rowOff>
    </xdr:from>
    <xdr:to>
      <xdr:col>15</xdr:col>
      <xdr:colOff>101600</xdr:colOff>
      <xdr:row>96</xdr:row>
      <xdr:rowOff>106930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123457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3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160006</xdr:rowOff>
    </xdr:from>
    <xdr:to>
      <xdr:col>10</xdr:col>
      <xdr:colOff>114300</xdr:colOff>
      <xdr:row>96</xdr:row>
      <xdr:rowOff>162565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19206"/>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10799</xdr:rowOff>
    </xdr:from>
    <xdr:to>
      <xdr:col>10</xdr:col>
      <xdr:colOff>165100</xdr:colOff>
      <xdr:row>96</xdr:row>
      <xdr:rowOff>112399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128926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4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19296</xdr:rowOff>
    </xdr:from>
    <xdr:to>
      <xdr:col>6</xdr:col>
      <xdr:colOff>38100</xdr:colOff>
      <xdr:row>96</xdr:row>
      <xdr:rowOff>120896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7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137423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25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43980</xdr:rowOff>
    </xdr:from>
    <xdr:to>
      <xdr:col>24</xdr:col>
      <xdr:colOff>114300</xdr:colOff>
      <xdr:row>96</xdr:row>
      <xdr:rowOff>145580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130357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84682</xdr:rowOff>
    </xdr:from>
    <xdr:to>
      <xdr:col>20</xdr:col>
      <xdr:colOff>38100</xdr:colOff>
      <xdr:row>97</xdr:row>
      <xdr:rowOff>14832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4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5959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103524</xdr:rowOff>
    </xdr:from>
    <xdr:to>
      <xdr:col>15</xdr:col>
      <xdr:colOff>101600</xdr:colOff>
      <xdr:row>97</xdr:row>
      <xdr:rowOff>33674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6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24801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65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111765</xdr:rowOff>
    </xdr:from>
    <xdr:to>
      <xdr:col>10</xdr:col>
      <xdr:colOff>165100</xdr:colOff>
      <xdr:row>97</xdr:row>
      <xdr:rowOff>41915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57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33042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66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109206</xdr:rowOff>
    </xdr:from>
    <xdr:to>
      <xdr:col>6</xdr:col>
      <xdr:colOff>38100</xdr:colOff>
      <xdr:row>97</xdr:row>
      <xdr:rowOff>39356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5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30483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66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109982</xdr:rowOff>
    </xdr:from>
    <xdr:to>
      <xdr:col>54</xdr:col>
      <xdr:colOff>189865</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53482"/>
          <a:ext cx="127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56659</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109982</xdr:rowOff>
    </xdr:from>
    <xdr:to>
      <xdr:col>55</xdr:col>
      <xdr:colOff>88900</xdr:colOff>
      <xdr:row>30</xdr:row>
      <xdr:rowOff>109982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2667</xdr:rowOff>
    </xdr:from>
    <xdr:to>
      <xdr:col>55</xdr:col>
      <xdr:colOff>0</xdr:colOff>
      <xdr:row>39</xdr:row>
      <xdr:rowOff>7239</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8921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94251</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437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71374</xdr:rowOff>
    </xdr:from>
    <xdr:to>
      <xdr:col>55</xdr:col>
      <xdr:colOff>50800</xdr:colOff>
      <xdr:row>39</xdr:row>
      <xdr:rowOff>1524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58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2667</xdr:rowOff>
    </xdr:from>
    <xdr:to>
      <xdr:col>50</xdr:col>
      <xdr:colOff>114300</xdr:colOff>
      <xdr:row>39</xdr:row>
      <xdr:rowOff>12192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68921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98806</xdr:rowOff>
    </xdr:from>
    <xdr:to>
      <xdr:col>50</xdr:col>
      <xdr:colOff>165100</xdr:colOff>
      <xdr:row>39</xdr:row>
      <xdr:rowOff>28956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61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45483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389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12192</xdr:rowOff>
    </xdr:from>
    <xdr:to>
      <xdr:col>45</xdr:col>
      <xdr:colOff>177800</xdr:colOff>
      <xdr:row>39</xdr:row>
      <xdr:rowOff>12319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6987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90805</xdr:rowOff>
    </xdr:from>
    <xdr:to>
      <xdr:col>46</xdr:col>
      <xdr:colOff>38100</xdr:colOff>
      <xdr:row>39</xdr:row>
      <xdr:rowOff>20955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37482</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381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12192</xdr:rowOff>
    </xdr:from>
    <xdr:to>
      <xdr:col>41</xdr:col>
      <xdr:colOff>50800</xdr:colOff>
      <xdr:row>39</xdr:row>
      <xdr:rowOff>12319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9874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80264</xdr:rowOff>
    </xdr:from>
    <xdr:to>
      <xdr:col>41</xdr:col>
      <xdr:colOff>101600</xdr:colOff>
      <xdr:row>39</xdr:row>
      <xdr:rowOff>10414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26941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370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85090</xdr:rowOff>
    </xdr:from>
    <xdr:to>
      <xdr:col>36</xdr:col>
      <xdr:colOff>165100</xdr:colOff>
      <xdr:row>39</xdr:row>
      <xdr:rowOff>15240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31767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375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127889</xdr:rowOff>
    </xdr:from>
    <xdr:to>
      <xdr:col>55</xdr:col>
      <xdr:colOff>50800</xdr:colOff>
      <xdr:row>39</xdr:row>
      <xdr:rowOff>58039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49801</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123317</xdr:rowOff>
    </xdr:from>
    <xdr:to>
      <xdr:col>50</xdr:col>
      <xdr:colOff>165100</xdr:colOff>
      <xdr:row>39</xdr:row>
      <xdr:rowOff>53467</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44594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73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132842</xdr:rowOff>
    </xdr:from>
    <xdr:to>
      <xdr:col>46</xdr:col>
      <xdr:colOff>38100</xdr:colOff>
      <xdr:row>39</xdr:row>
      <xdr:rowOff>62992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54119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740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132969</xdr:rowOff>
    </xdr:from>
    <xdr:to>
      <xdr:col>41</xdr:col>
      <xdr:colOff>101600</xdr:colOff>
      <xdr:row>39</xdr:row>
      <xdr:rowOff>63119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54246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740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132842</xdr:rowOff>
    </xdr:from>
    <xdr:to>
      <xdr:col>36</xdr:col>
      <xdr:colOff>165100</xdr:colOff>
      <xdr:row>39</xdr:row>
      <xdr:rowOff>62992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54119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740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108534</xdr:rowOff>
    </xdr:from>
    <xdr:to>
      <xdr:col>54</xdr:col>
      <xdr:colOff>189865</xdr:colOff>
      <xdr:row>59</xdr:row>
      <xdr:rowOff>33089</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2484"/>
          <a:ext cx="1270" cy="129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36916</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5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33089</xdr:rowOff>
    </xdr:from>
    <xdr:to>
      <xdr:col>55</xdr:col>
      <xdr:colOff>88900</xdr:colOff>
      <xdr:row>59</xdr:row>
      <xdr:rowOff>33089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4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55211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108534</xdr:rowOff>
    </xdr:from>
    <xdr:to>
      <xdr:col>55</xdr:col>
      <xdr:colOff>88900</xdr:colOff>
      <xdr:row>51</xdr:row>
      <xdr:rowOff>108534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25118</xdr:rowOff>
    </xdr:from>
    <xdr:to>
      <xdr:col>55</xdr:col>
      <xdr:colOff>0</xdr:colOff>
      <xdr:row>59</xdr:row>
      <xdr:rowOff>26055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40668"/>
          <a:ext cx="838200" cy="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129021</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3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106144</xdr:rowOff>
    </xdr:from>
    <xdr:to>
      <xdr:col>55</xdr:col>
      <xdr:colOff>50800</xdr:colOff>
      <xdr:row>58</xdr:row>
      <xdr:rowOff>36294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25118</xdr:rowOff>
    </xdr:from>
    <xdr:to>
      <xdr:col>50</xdr:col>
      <xdr:colOff>114300</xdr:colOff>
      <xdr:row>59</xdr:row>
      <xdr:rowOff>25118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140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84076</xdr:rowOff>
    </xdr:from>
    <xdr:to>
      <xdr:col>50</xdr:col>
      <xdr:colOff>165100</xdr:colOff>
      <xdr:row>58</xdr:row>
      <xdr:rowOff>14226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30753</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23617</xdr:rowOff>
    </xdr:from>
    <xdr:to>
      <xdr:col>45</xdr:col>
      <xdr:colOff>177800</xdr:colOff>
      <xdr:row>59</xdr:row>
      <xdr:rowOff>25118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10139167"/>
          <a:ext cx="889000" cy="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116416</xdr:rowOff>
    </xdr:from>
    <xdr:to>
      <xdr:col>46</xdr:col>
      <xdr:colOff>38100</xdr:colOff>
      <xdr:row>58</xdr:row>
      <xdr:rowOff>46566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63093</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169586</xdr:rowOff>
    </xdr:from>
    <xdr:to>
      <xdr:col>41</xdr:col>
      <xdr:colOff>50800</xdr:colOff>
      <xdr:row>59</xdr:row>
      <xdr:rowOff>23617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113686"/>
          <a:ext cx="889000" cy="2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118611</xdr:rowOff>
    </xdr:from>
    <xdr:to>
      <xdr:col>41</xdr:col>
      <xdr:colOff>101600</xdr:colOff>
      <xdr:row>58</xdr:row>
      <xdr:rowOff>48761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65288</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6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103538</xdr:rowOff>
    </xdr:from>
    <xdr:to>
      <xdr:col>36</xdr:col>
      <xdr:colOff>165100</xdr:colOff>
      <xdr:row>58</xdr:row>
      <xdr:rowOff>33688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50215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146705</xdr:rowOff>
    </xdr:from>
    <xdr:to>
      <xdr:col>55</xdr:col>
      <xdr:colOff>50800</xdr:colOff>
      <xdr:row>59</xdr:row>
      <xdr:rowOff>76855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1009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61632</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0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145768</xdr:rowOff>
    </xdr:from>
    <xdr:to>
      <xdr:col>50</xdr:col>
      <xdr:colOff>165100</xdr:colOff>
      <xdr:row>59</xdr:row>
      <xdr:rowOff>75918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100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67045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1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145768</xdr:rowOff>
    </xdr:from>
    <xdr:to>
      <xdr:col>46</xdr:col>
      <xdr:colOff>38100</xdr:colOff>
      <xdr:row>59</xdr:row>
      <xdr:rowOff>75918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1008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67045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18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144267</xdr:rowOff>
    </xdr:from>
    <xdr:to>
      <xdr:col>41</xdr:col>
      <xdr:colOff>101600</xdr:colOff>
      <xdr:row>59</xdr:row>
      <xdr:rowOff>74417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1008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65544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181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118786</xdr:rowOff>
    </xdr:from>
    <xdr:to>
      <xdr:col>36</xdr:col>
      <xdr:colOff>165100</xdr:colOff>
      <xdr:row>59</xdr:row>
      <xdr:rowOff>48936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1006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40063</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1015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121967</xdr:rowOff>
    </xdr:from>
    <xdr:to>
      <xdr:col>54</xdr:col>
      <xdr:colOff>189865</xdr:colOff>
      <xdr:row>79</xdr:row>
      <xdr:rowOff>82463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123467"/>
          <a:ext cx="1270" cy="150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86290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3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82463</xdr:rowOff>
    </xdr:from>
    <xdr:to>
      <xdr:col>55</xdr:col>
      <xdr:colOff>88900</xdr:colOff>
      <xdr:row>79</xdr:row>
      <xdr:rowOff>82463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62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68644</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98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139,629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121967</xdr:rowOff>
    </xdr:from>
    <xdr:to>
      <xdr:col>55</xdr:col>
      <xdr:colOff>88900</xdr:colOff>
      <xdr:row>70</xdr:row>
      <xdr:rowOff>121967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12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121967</xdr:rowOff>
    </xdr:from>
    <xdr:to>
      <xdr:col>55</xdr:col>
      <xdr:colOff>0</xdr:colOff>
      <xdr:row>74</xdr:row>
      <xdr:rowOff>109340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123467"/>
          <a:ext cx="838200" cy="67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82371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8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103944</xdr:rowOff>
    </xdr:from>
    <xdr:to>
      <xdr:col>55</xdr:col>
      <xdr:colOff>50800</xdr:colOff>
      <xdr:row>78</xdr:row>
      <xdr:rowOff>34094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109340</xdr:rowOff>
    </xdr:from>
    <xdr:to>
      <xdr:col>50</xdr:col>
      <xdr:colOff>114300</xdr:colOff>
      <xdr:row>77</xdr:row>
      <xdr:rowOff>85086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2796640"/>
          <a:ext cx="889000" cy="49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77133</xdr:rowOff>
    </xdr:from>
    <xdr:to>
      <xdr:col>50</xdr:col>
      <xdr:colOff>165100</xdr:colOff>
      <xdr:row>78</xdr:row>
      <xdr:rowOff>7283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27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169860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3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85086</xdr:rowOff>
    </xdr:from>
    <xdr:to>
      <xdr:col>45</xdr:col>
      <xdr:colOff>177800</xdr:colOff>
      <xdr:row>78</xdr:row>
      <xdr:rowOff>30789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86736"/>
          <a:ext cx="889000" cy="11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15182</xdr:rowOff>
    </xdr:from>
    <xdr:to>
      <xdr:col>46</xdr:col>
      <xdr:colOff>38100</xdr:colOff>
      <xdr:row>78</xdr:row>
      <xdr:rowOff>116782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107909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169103</xdr:rowOff>
    </xdr:from>
    <xdr:to>
      <xdr:col>41</xdr:col>
      <xdr:colOff>50800</xdr:colOff>
      <xdr:row>78</xdr:row>
      <xdr:rowOff>30789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370753"/>
          <a:ext cx="889000" cy="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52074</xdr:rowOff>
    </xdr:from>
    <xdr:to>
      <xdr:col>41</xdr:col>
      <xdr:colOff>101600</xdr:colOff>
      <xdr:row>78</xdr:row>
      <xdr:rowOff>153674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2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144801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1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44017</xdr:rowOff>
    </xdr:from>
    <xdr:to>
      <xdr:col>36</xdr:col>
      <xdr:colOff>165100</xdr:colOff>
      <xdr:row>78</xdr:row>
      <xdr:rowOff>145617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136744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71167</xdr:rowOff>
    </xdr:from>
    <xdr:to>
      <xdr:col>55</xdr:col>
      <xdr:colOff>50800</xdr:colOff>
      <xdr:row>71</xdr:row>
      <xdr:rowOff>1317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07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24194</xdr:rowOff>
    </xdr:from>
    <xdr:ext cx="599010"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02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58540</xdr:rowOff>
    </xdr:from>
    <xdr:to>
      <xdr:col>50</xdr:col>
      <xdr:colOff>165100</xdr:colOff>
      <xdr:row>74</xdr:row>
      <xdr:rowOff>160140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74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5217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52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34286</xdr:rowOff>
    </xdr:from>
    <xdr:to>
      <xdr:col>46</xdr:col>
      <xdr:colOff>38100</xdr:colOff>
      <xdr:row>77</xdr:row>
      <xdr:rowOff>135886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152413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01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151439</xdr:rowOff>
    </xdr:from>
    <xdr:to>
      <xdr:col>41</xdr:col>
      <xdr:colOff>101600</xdr:colOff>
      <xdr:row>78</xdr:row>
      <xdr:rowOff>81589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98116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1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118303</xdr:rowOff>
    </xdr:from>
    <xdr:to>
      <xdr:col>36</xdr:col>
      <xdr:colOff>165100</xdr:colOff>
      <xdr:row>78</xdr:row>
      <xdr:rowOff>48453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1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64980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09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148433</xdr:rowOff>
    </xdr:from>
    <xdr:to>
      <xdr:col>54</xdr:col>
      <xdr:colOff>189865</xdr:colOff>
      <xdr:row>98</xdr:row>
      <xdr:rowOff>94300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407483"/>
          <a:ext cx="1270" cy="148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98127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0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94300</xdr:rowOff>
    </xdr:from>
    <xdr:to>
      <xdr:col>55</xdr:col>
      <xdr:colOff>88900</xdr:colOff>
      <xdr:row>98</xdr:row>
      <xdr:rowOff>94300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95110</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18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148433</xdr:rowOff>
    </xdr:from>
    <xdr:to>
      <xdr:col>55</xdr:col>
      <xdr:colOff>88900</xdr:colOff>
      <xdr:row>89</xdr:row>
      <xdr:rowOff>148433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40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4659</xdr:rowOff>
    </xdr:from>
    <xdr:to>
      <xdr:col>55</xdr:col>
      <xdr:colOff>0</xdr:colOff>
      <xdr:row>95</xdr:row>
      <xdr:rowOff>137460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292409"/>
          <a:ext cx="838200" cy="13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23717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82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45290</xdr:rowOff>
    </xdr:from>
    <xdr:to>
      <xdr:col>55</xdr:col>
      <xdr:colOff>50800</xdr:colOff>
      <xdr:row>96</xdr:row>
      <xdr:rowOff>146890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0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137460</xdr:rowOff>
    </xdr:from>
    <xdr:to>
      <xdr:col>50</xdr:col>
      <xdr:colOff>114300</xdr:colOff>
      <xdr:row>95</xdr:row>
      <xdr:rowOff>158178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425210"/>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26919</xdr:rowOff>
    </xdr:from>
    <xdr:to>
      <xdr:col>50</xdr:col>
      <xdr:colOff>165100</xdr:colOff>
      <xdr:row>96</xdr:row>
      <xdr:rowOff>128519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8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119646</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57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158178</xdr:rowOff>
    </xdr:from>
    <xdr:to>
      <xdr:col>45</xdr:col>
      <xdr:colOff>177800</xdr:colOff>
      <xdr:row>96</xdr:row>
      <xdr:rowOff>128194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45928"/>
          <a:ext cx="889000" cy="14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73172</xdr:rowOff>
    </xdr:from>
    <xdr:to>
      <xdr:col>46</xdr:col>
      <xdr:colOff>38100</xdr:colOff>
      <xdr:row>97</xdr:row>
      <xdr:rowOff>3322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165899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107186</xdr:rowOff>
    </xdr:from>
    <xdr:to>
      <xdr:col>41</xdr:col>
      <xdr:colOff>50800</xdr:colOff>
      <xdr:row>96</xdr:row>
      <xdr:rowOff>128194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66386"/>
          <a:ext cx="889000" cy="2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56880</xdr:rowOff>
    </xdr:from>
    <xdr:to>
      <xdr:col>41</xdr:col>
      <xdr:colOff>101600</xdr:colOff>
      <xdr:row>96</xdr:row>
      <xdr:rowOff>158480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1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3557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9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76068</xdr:rowOff>
    </xdr:from>
    <xdr:to>
      <xdr:col>36</xdr:col>
      <xdr:colOff>165100</xdr:colOff>
      <xdr:row>97</xdr:row>
      <xdr:rowOff>6218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168795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125309</xdr:rowOff>
    </xdr:from>
    <xdr:to>
      <xdr:col>55</xdr:col>
      <xdr:colOff>50800</xdr:colOff>
      <xdr:row>95</xdr:row>
      <xdr:rowOff>55459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148186</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86660</xdr:rowOff>
    </xdr:from>
    <xdr:to>
      <xdr:col>50</xdr:col>
      <xdr:colOff>165100</xdr:colOff>
      <xdr:row>96</xdr:row>
      <xdr:rowOff>16810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3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33337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14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107378</xdr:rowOff>
    </xdr:from>
    <xdr:to>
      <xdr:col>46</xdr:col>
      <xdr:colOff>38100</xdr:colOff>
      <xdr:row>96</xdr:row>
      <xdr:rowOff>37528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3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54055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1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77394</xdr:rowOff>
    </xdr:from>
    <xdr:to>
      <xdr:col>41</xdr:col>
      <xdr:colOff>101600</xdr:colOff>
      <xdr:row>97</xdr:row>
      <xdr:rowOff>7544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170121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2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56386</xdr:rowOff>
    </xdr:from>
    <xdr:to>
      <xdr:col>36</xdr:col>
      <xdr:colOff>165100</xdr:colOff>
      <xdr:row>96</xdr:row>
      <xdr:rowOff>157986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1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3063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9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148762</xdr:rowOff>
    </xdr:from>
    <xdr:to>
      <xdr:col>85</xdr:col>
      <xdr:colOff>126364</xdr:colOff>
      <xdr:row>38</xdr:row>
      <xdr:rowOff>48031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92262"/>
          <a:ext cx="1269" cy="12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51858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6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48031</xdr:rowOff>
    </xdr:from>
    <xdr:to>
      <xdr:col>86</xdr:col>
      <xdr:colOff>25400</xdr:colOff>
      <xdr:row>38</xdr:row>
      <xdr:rowOff>48031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6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95439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6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91,445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148762</xdr:rowOff>
    </xdr:from>
    <xdr:to>
      <xdr:col>86</xdr:col>
      <xdr:colOff>25400</xdr:colOff>
      <xdr:row>30</xdr:row>
      <xdr:rowOff>148762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92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82517</xdr:rowOff>
    </xdr:from>
    <xdr:to>
      <xdr:col>85</xdr:col>
      <xdr:colOff>127000</xdr:colOff>
      <xdr:row>37</xdr:row>
      <xdr:rowOff>105263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26167"/>
          <a:ext cx="8382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116512</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17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93635</xdr:rowOff>
    </xdr:from>
    <xdr:to>
      <xdr:col>85</xdr:col>
      <xdr:colOff>177800</xdr:colOff>
      <xdr:row>37</xdr:row>
      <xdr:rowOff>23785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82517</xdr:rowOff>
    </xdr:from>
    <xdr:to>
      <xdr:col>81</xdr:col>
      <xdr:colOff>50800</xdr:colOff>
      <xdr:row>37</xdr:row>
      <xdr:rowOff>126262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6167"/>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36469</xdr:rowOff>
    </xdr:from>
    <xdr:to>
      <xdr:col>81</xdr:col>
      <xdr:colOff>101600</xdr:colOff>
      <xdr:row>36</xdr:row>
      <xdr:rowOff>138069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154596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98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126262</xdr:rowOff>
    </xdr:from>
    <xdr:to>
      <xdr:col>76</xdr:col>
      <xdr:colOff>114300</xdr:colOff>
      <xdr:row>37</xdr:row>
      <xdr:rowOff>138933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9912"/>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107237</xdr:rowOff>
    </xdr:from>
    <xdr:to>
      <xdr:col>76</xdr:col>
      <xdr:colOff>165100</xdr:colOff>
      <xdr:row>37</xdr:row>
      <xdr:rowOff>37387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53914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5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138933</xdr:rowOff>
    </xdr:from>
    <xdr:to>
      <xdr:col>71</xdr:col>
      <xdr:colOff>177800</xdr:colOff>
      <xdr:row>37</xdr:row>
      <xdr:rowOff>142263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82583"/>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97962</xdr:rowOff>
    </xdr:from>
    <xdr:to>
      <xdr:col>72</xdr:col>
      <xdr:colOff>38100</xdr:colOff>
      <xdr:row>37</xdr:row>
      <xdr:rowOff>28112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44639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4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146458</xdr:rowOff>
    </xdr:from>
    <xdr:to>
      <xdr:col>67</xdr:col>
      <xdr:colOff>101600</xdr:colOff>
      <xdr:row>37</xdr:row>
      <xdr:rowOff>76608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93135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54463</xdr:rowOff>
    </xdr:from>
    <xdr:to>
      <xdr:col>85</xdr:col>
      <xdr:colOff>177800</xdr:colOff>
      <xdr:row>37</xdr:row>
      <xdr:rowOff>156063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140840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31717</xdr:rowOff>
    </xdr:from>
    <xdr:to>
      <xdr:col>81</xdr:col>
      <xdr:colOff>101600</xdr:colOff>
      <xdr:row>37</xdr:row>
      <xdr:rowOff>133317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124444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75462</xdr:rowOff>
    </xdr:from>
    <xdr:to>
      <xdr:col>76</xdr:col>
      <xdr:colOff>165100</xdr:colOff>
      <xdr:row>38</xdr:row>
      <xdr:rowOff>5612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168188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88133</xdr:rowOff>
    </xdr:from>
    <xdr:to>
      <xdr:col>72</xdr:col>
      <xdr:colOff>38100</xdr:colOff>
      <xdr:row>38</xdr:row>
      <xdr:rowOff>18283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9410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2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91463</xdr:rowOff>
    </xdr:from>
    <xdr:to>
      <xdr:col>67</xdr:col>
      <xdr:colOff>101600</xdr:colOff>
      <xdr:row>38</xdr:row>
      <xdr:rowOff>21613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12740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2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103810</xdr:rowOff>
    </xdr:from>
    <xdr:to>
      <xdr:col>85</xdr:col>
      <xdr:colOff>126364</xdr:colOff>
      <xdr:row>57</xdr:row>
      <xdr:rowOff>162871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9210"/>
          <a:ext cx="1269" cy="91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166698</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3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162871</xdr:rowOff>
    </xdr:from>
    <xdr:to>
      <xdr:col>86</xdr:col>
      <xdr:colOff>25400</xdr:colOff>
      <xdr:row>57</xdr:row>
      <xdr:rowOff>162871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3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50487</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9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103810</xdr:rowOff>
    </xdr:from>
    <xdr:to>
      <xdr:col>86</xdr:col>
      <xdr:colOff>25400</xdr:colOff>
      <xdr:row>52</xdr:row>
      <xdr:rowOff>103810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151706</xdr:rowOff>
    </xdr:from>
    <xdr:to>
      <xdr:col>85</xdr:col>
      <xdr:colOff>127000</xdr:colOff>
      <xdr:row>55</xdr:row>
      <xdr:rowOff>75358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410006"/>
          <a:ext cx="838200" cy="95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93584</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6947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115157</xdr:rowOff>
    </xdr:from>
    <xdr:to>
      <xdr:col>85</xdr:col>
      <xdr:colOff>177800</xdr:colOff>
      <xdr:row>57</xdr:row>
      <xdr:rowOff>45307</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112826</xdr:rowOff>
    </xdr:from>
    <xdr:to>
      <xdr:col>81</xdr:col>
      <xdr:colOff>50800</xdr:colOff>
      <xdr:row>55</xdr:row>
      <xdr:rowOff>75358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028226"/>
          <a:ext cx="889000" cy="476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65610</xdr:rowOff>
    </xdr:from>
    <xdr:to>
      <xdr:col>81</xdr:col>
      <xdr:colOff>101600</xdr:colOff>
      <xdr:row>56</xdr:row>
      <xdr:rowOff>167210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158337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112826</xdr:rowOff>
    </xdr:from>
    <xdr:to>
      <xdr:col>76</xdr:col>
      <xdr:colOff>114300</xdr:colOff>
      <xdr:row>56</xdr:row>
      <xdr:rowOff>28029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028226"/>
          <a:ext cx="889000" cy="6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98758</xdr:rowOff>
    </xdr:from>
    <xdr:to>
      <xdr:col>76</xdr:col>
      <xdr:colOff>165100</xdr:colOff>
      <xdr:row>57</xdr:row>
      <xdr:rowOff>28908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20035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140674</xdr:rowOff>
    </xdr:from>
    <xdr:to>
      <xdr:col>71</xdr:col>
      <xdr:colOff>177800</xdr:colOff>
      <xdr:row>56</xdr:row>
      <xdr:rowOff>28029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227524"/>
          <a:ext cx="889000" cy="40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141715</xdr:rowOff>
    </xdr:from>
    <xdr:to>
      <xdr:col>72</xdr:col>
      <xdr:colOff>38100</xdr:colOff>
      <xdr:row>57</xdr:row>
      <xdr:rowOff>71865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62992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149099</xdr:rowOff>
    </xdr:from>
    <xdr:to>
      <xdr:col>67</xdr:col>
      <xdr:colOff>101600</xdr:colOff>
      <xdr:row>57</xdr:row>
      <xdr:rowOff>79249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70376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84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100906</xdr:rowOff>
    </xdr:from>
    <xdr:to>
      <xdr:col>85</xdr:col>
      <xdr:colOff>177800</xdr:colOff>
      <xdr:row>55</xdr:row>
      <xdr:rowOff>31056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35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123783</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21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24558</xdr:rowOff>
    </xdr:from>
    <xdr:to>
      <xdr:col>81</xdr:col>
      <xdr:colOff>101600</xdr:colOff>
      <xdr:row>55</xdr:row>
      <xdr:rowOff>126158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4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142685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922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62026</xdr:rowOff>
    </xdr:from>
    <xdr:to>
      <xdr:col>76</xdr:col>
      <xdr:colOff>165100</xdr:colOff>
      <xdr:row>52</xdr:row>
      <xdr:rowOff>163626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9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8703</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752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148679</xdr:rowOff>
    </xdr:from>
    <xdr:to>
      <xdr:col>72</xdr:col>
      <xdr:colOff>38100</xdr:colOff>
      <xdr:row>56</xdr:row>
      <xdr:rowOff>78829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95356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89874</xdr:rowOff>
    </xdr:from>
    <xdr:to>
      <xdr:col>67</xdr:col>
      <xdr:colOff>101600</xdr:colOff>
      <xdr:row>54</xdr:row>
      <xdr:rowOff>20024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1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36551</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895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135528</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137028"/>
          <a:ext cx="1269" cy="145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82205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1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135528</xdr:rowOff>
    </xdr:from>
    <xdr:to>
      <xdr:col>86</xdr:col>
      <xdr:colOff>25400</xdr:colOff>
      <xdr:row>70</xdr:row>
      <xdr:rowOff>135528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13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37192</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1742"/>
          <a:ext cx="8382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56284</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33407</xdr:rowOff>
    </xdr:from>
    <xdr:to>
      <xdr:col>85</xdr:col>
      <xdr:colOff>177800</xdr:colOff>
      <xdr:row>78</xdr:row>
      <xdr:rowOff>135007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37192</xdr:rowOff>
    </xdr:from>
    <xdr:to>
      <xdr:col>81</xdr:col>
      <xdr:colOff>50800</xdr:colOff>
      <xdr:row>79</xdr:row>
      <xdr:rowOff>41650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81742"/>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65106</xdr:rowOff>
    </xdr:from>
    <xdr:to>
      <xdr:col>81</xdr:col>
      <xdr:colOff>101600</xdr:colOff>
      <xdr:row>78</xdr:row>
      <xdr:rowOff>166706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11783</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213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7931</xdr:rowOff>
    </xdr:from>
    <xdr:to>
      <xdr:col>76</xdr:col>
      <xdr:colOff>114300</xdr:colOff>
      <xdr:row>79</xdr:row>
      <xdr:rowOff>41650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552481"/>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40590</xdr:rowOff>
    </xdr:from>
    <xdr:to>
      <xdr:col>76</xdr:col>
      <xdr:colOff>165100</xdr:colOff>
      <xdr:row>78</xdr:row>
      <xdr:rowOff>142190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158717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8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7931</xdr:rowOff>
    </xdr:from>
    <xdr:to>
      <xdr:col>71</xdr:col>
      <xdr:colOff>177800</xdr:colOff>
      <xdr:row>79</xdr:row>
      <xdr:rowOff>42563</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2814300" y="1355248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75718</xdr:rowOff>
    </xdr:from>
    <xdr:to>
      <xdr:col>72</xdr:col>
      <xdr:colOff>38100</xdr:colOff>
      <xdr:row>79</xdr:row>
      <xdr:rowOff>5868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22395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135762</xdr:rowOff>
    </xdr:from>
    <xdr:to>
      <xdr:col>67</xdr:col>
      <xdr:colOff>101600</xdr:colOff>
      <xdr:row>79</xdr:row>
      <xdr:rowOff>65912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50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82439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28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157842</xdr:rowOff>
    </xdr:from>
    <xdr:to>
      <xdr:col>81</xdr:col>
      <xdr:colOff>101600</xdr:colOff>
      <xdr:row>79</xdr:row>
      <xdr:rowOff>87992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79119</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62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162300</xdr:rowOff>
    </xdr:from>
    <xdr:to>
      <xdr:col>76</xdr:col>
      <xdr:colOff>165100</xdr:colOff>
      <xdr:row>79</xdr:row>
      <xdr:rowOff>92450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83577</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3017" y="1362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128581</xdr:rowOff>
    </xdr:from>
    <xdr:to>
      <xdr:col>72</xdr:col>
      <xdr:colOff>38100</xdr:colOff>
      <xdr:row>79</xdr:row>
      <xdr:rowOff>58731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0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49858</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9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163213</xdr:rowOff>
    </xdr:from>
    <xdr:to>
      <xdr:col>67</xdr:col>
      <xdr:colOff>101600</xdr:colOff>
      <xdr:row>79</xdr:row>
      <xdr:rowOff>93363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84490</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57333" y="136290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6088</xdr:rowOff>
    </xdr:from>
    <xdr:to>
      <xdr:col>85</xdr:col>
      <xdr:colOff>126364</xdr:colOff>
      <xdr:row>98</xdr:row>
      <xdr:rowOff>105601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436588"/>
          <a:ext cx="1269" cy="1471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109428</xdr:rowOff>
    </xdr:from>
    <xdr:ext cx="469744"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91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105601</xdr:rowOff>
    </xdr:from>
    <xdr:to>
      <xdr:col>86</xdr:col>
      <xdr:colOff>25400</xdr:colOff>
      <xdr:row>98</xdr:row>
      <xdr:rowOff>105601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9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124215</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11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6088</xdr:rowOff>
    </xdr:from>
    <xdr:to>
      <xdr:col>86</xdr:col>
      <xdr:colOff>25400</xdr:colOff>
      <xdr:row>90</xdr:row>
      <xdr:rowOff>6088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4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70050</xdr:rowOff>
    </xdr:from>
    <xdr:to>
      <xdr:col>85</xdr:col>
      <xdr:colOff>127000</xdr:colOff>
      <xdr:row>97</xdr:row>
      <xdr:rowOff>85696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700700"/>
          <a:ext cx="838200" cy="1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79306</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195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56429</xdr:rowOff>
    </xdr:from>
    <xdr:to>
      <xdr:col>85</xdr:col>
      <xdr:colOff>177800</xdr:colOff>
      <xdr:row>95</xdr:row>
      <xdr:rowOff>158029</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4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85696</xdr:rowOff>
    </xdr:from>
    <xdr:to>
      <xdr:col>81</xdr:col>
      <xdr:colOff>50800</xdr:colOff>
      <xdr:row>97</xdr:row>
      <xdr:rowOff>89408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4592300" y="16716346"/>
          <a:ext cx="889000" cy="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73822</xdr:rowOff>
    </xdr:from>
    <xdr:to>
      <xdr:col>81</xdr:col>
      <xdr:colOff>101600</xdr:colOff>
      <xdr:row>96</xdr:row>
      <xdr:rowOff>3972</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20499</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13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87103</xdr:rowOff>
    </xdr:from>
    <xdr:to>
      <xdr:col>76</xdr:col>
      <xdr:colOff>114300</xdr:colOff>
      <xdr:row>97</xdr:row>
      <xdr:rowOff>89408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6717753"/>
          <a:ext cx="88900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108972</xdr:rowOff>
    </xdr:from>
    <xdr:to>
      <xdr:col>76</xdr:col>
      <xdr:colOff>165100</xdr:colOff>
      <xdr:row>96</xdr:row>
      <xdr:rowOff>39122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55649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1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84196</xdr:rowOff>
    </xdr:from>
    <xdr:to>
      <xdr:col>71</xdr:col>
      <xdr:colOff>177800</xdr:colOff>
      <xdr:row>97</xdr:row>
      <xdr:rowOff>87103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814300" y="16714846"/>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124507</xdr:rowOff>
    </xdr:from>
    <xdr:to>
      <xdr:col>72</xdr:col>
      <xdr:colOff>38100</xdr:colOff>
      <xdr:row>96</xdr:row>
      <xdr:rowOff>54657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4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71184</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1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126281</xdr:rowOff>
    </xdr:from>
    <xdr:to>
      <xdr:col>67</xdr:col>
      <xdr:colOff>101600</xdr:colOff>
      <xdr:row>96</xdr:row>
      <xdr:rowOff>56431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41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72958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18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19250</xdr:rowOff>
    </xdr:from>
    <xdr:to>
      <xdr:col>85</xdr:col>
      <xdr:colOff>177800</xdr:colOff>
      <xdr:row>97</xdr:row>
      <xdr:rowOff>120850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6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169127</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62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34896</xdr:rowOff>
    </xdr:from>
    <xdr:to>
      <xdr:col>81</xdr:col>
      <xdr:colOff>101600</xdr:colOff>
      <xdr:row>97</xdr:row>
      <xdr:rowOff>136496</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6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127623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75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38608</xdr:rowOff>
    </xdr:from>
    <xdr:to>
      <xdr:col>76</xdr:col>
      <xdr:colOff>165100</xdr:colOff>
      <xdr:row>97</xdr:row>
      <xdr:rowOff>140208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66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131335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36303</xdr:rowOff>
    </xdr:from>
    <xdr:to>
      <xdr:col>72</xdr:col>
      <xdr:colOff>38100</xdr:colOff>
      <xdr:row>97</xdr:row>
      <xdr:rowOff>137903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6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129030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7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33396</xdr:rowOff>
    </xdr:from>
    <xdr:to>
      <xdr:col>67</xdr:col>
      <xdr:colOff>101600</xdr:colOff>
      <xdr:row>97</xdr:row>
      <xdr:rowOff>134996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126123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75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12990</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27940"/>
          <a:ext cx="1269" cy="145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115949</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802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131117</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12990</xdr:rowOff>
    </xdr:from>
    <xdr:to>
      <xdr:col>116</xdr:col>
      <xdr:colOff>152400</xdr:colOff>
      <xdr:row>31</xdr:row>
      <xdr:rowOff>12990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33400</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48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10523</xdr:rowOff>
    </xdr:from>
    <xdr:to>
      <xdr:col>116</xdr:col>
      <xdr:colOff>114300</xdr:colOff>
      <xdr:row>39</xdr:row>
      <xdr:rowOff>112123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9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33710</xdr:rowOff>
    </xdr:from>
    <xdr:to>
      <xdr:col>112</xdr:col>
      <xdr:colOff>38100</xdr:colOff>
      <xdr:row>39</xdr:row>
      <xdr:rowOff>135310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72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151837</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95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14442</xdr:rowOff>
    </xdr:from>
    <xdr:to>
      <xdr:col>102</xdr:col>
      <xdr:colOff>165100</xdr:colOff>
      <xdr:row>39</xdr:row>
      <xdr:rowOff>116042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7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132569</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76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121465</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6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160399</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75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民生費においては、主に児童福祉費において主に人件費の増の影響により前年度より</a:t>
          </a:r>
          <a:r>
            <a:rPr kumimoji="1" lang="en-US" altLang="ja-JP" sz="1100" b="0" i="0" baseline="0">
              <a:solidFill>
                <a:schemeClr val="dk1"/>
              </a:solidFill>
              <a:effectLst/>
              <a:latin typeface="+mn-lt"/>
              <a:ea typeface="+mn-ea"/>
              <a:cs typeface="+mn-cs"/>
            </a:rPr>
            <a:t>35,029</a:t>
          </a:r>
          <a:r>
            <a:rPr kumimoji="1" lang="ja-JP" altLang="ja-JP" sz="1100" b="0" i="0" baseline="0">
              <a:solidFill>
                <a:schemeClr val="dk1"/>
              </a:solidFill>
              <a:effectLst/>
              <a:latin typeface="+mn-lt"/>
              <a:ea typeface="+mn-ea"/>
              <a:cs typeface="+mn-cs"/>
            </a:rPr>
            <a:t>円増加している。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商工費においては、一括交付金を活用した観光施設の整備等に係る事業費の増に伴い、前年度と比較して</a:t>
          </a:r>
          <a:r>
            <a:rPr kumimoji="1" lang="en-US" altLang="ja-JP" sz="1100" b="0" i="0" baseline="0">
              <a:solidFill>
                <a:schemeClr val="dk1"/>
              </a:solidFill>
              <a:effectLst/>
              <a:latin typeface="+mn-lt"/>
              <a:ea typeface="+mn-ea"/>
              <a:cs typeface="+mn-cs"/>
            </a:rPr>
            <a:t>61,840</a:t>
          </a:r>
          <a:r>
            <a:rPr kumimoji="1" lang="ja-JP" altLang="ja-JP" sz="1100" b="0" i="0" baseline="0">
              <a:solidFill>
                <a:schemeClr val="dk1"/>
              </a:solidFill>
              <a:effectLst/>
              <a:latin typeface="+mn-lt"/>
              <a:ea typeface="+mn-ea"/>
              <a:cs typeface="+mn-cs"/>
            </a:rPr>
            <a:t>円の大幅増となっている。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単独で感染症対策事業を行ったことにより財政調整基金の残高は減少した。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沖縄県嘉手納町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今年度も前年度同様に、本町ではすべての会計において決算額が黒字となっている。今後も引き続き良好な財政運営に努める。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N16" sqref="BN16:BU16"/>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81</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82</v>
      </c>
      <c r="C2" s="179"/>
      <c r="D2" s="180"/>
    </row>
    <row r="3" spans="1:119" ht="18.75" customHeight="1" thickBot="1" x14ac:dyDescent="0.2">
      <c r="A3" s="178"/>
      <c r="B3" s="419" t="s">
        <v>83</v>
      </c>
      <c r="C3" s="420"/>
      <c r="D3" s="420"/>
      <c r="E3" s="421"/>
      <c r="F3" s="421"/>
      <c r="G3" s="421"/>
      <c r="H3" s="421"/>
      <c r="I3" s="421"/>
      <c r="J3" s="421"/>
      <c r="K3" s="421"/>
      <c r="L3" s="421" t="s">
        <v>84</v>
      </c>
      <c r="M3" s="421"/>
      <c r="N3" s="421"/>
      <c r="O3" s="421"/>
      <c r="P3" s="421"/>
      <c r="Q3" s="421"/>
      <c r="R3" s="428"/>
      <c r="S3" s="428"/>
      <c r="T3" s="428"/>
      <c r="U3" s="428"/>
      <c r="V3" s="429"/>
      <c r="W3" s="403" t="s">
        <v>85</v>
      </c>
      <c r="X3" s="404"/>
      <c r="Y3" s="404"/>
      <c r="Z3" s="404"/>
      <c r="AA3" s="404"/>
      <c r="AB3" s="420"/>
      <c r="AC3" s="428" t="s">
        <v>86</v>
      </c>
      <c r="AD3" s="404"/>
      <c r="AE3" s="404"/>
      <c r="AF3" s="404"/>
      <c r="AG3" s="404"/>
      <c r="AH3" s="404"/>
      <c r="AI3" s="404"/>
      <c r="AJ3" s="404"/>
      <c r="AK3" s="404"/>
      <c r="AL3" s="405"/>
      <c r="AM3" s="403" t="s">
        <v>87</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88</v>
      </c>
      <c r="BO3" s="404"/>
      <c r="BP3" s="404"/>
      <c r="BQ3" s="404"/>
      <c r="BR3" s="404"/>
      <c r="BS3" s="404"/>
      <c r="BT3" s="404"/>
      <c r="BU3" s="405"/>
      <c r="BV3" s="403" t="s">
        <v>89</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90</v>
      </c>
      <c r="CU3" s="404"/>
      <c r="CV3" s="404"/>
      <c r="CW3" s="404"/>
      <c r="CX3" s="404"/>
      <c r="CY3" s="404"/>
      <c r="CZ3" s="404"/>
      <c r="DA3" s="405"/>
      <c r="DB3" s="403" t="s">
        <v>91</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92</v>
      </c>
      <c r="AZ4" s="407"/>
      <c r="BA4" s="407"/>
      <c r="BB4" s="407"/>
      <c r="BC4" s="407"/>
      <c r="BD4" s="407"/>
      <c r="BE4" s="407"/>
      <c r="BF4" s="407"/>
      <c r="BG4" s="407"/>
      <c r="BH4" s="407"/>
      <c r="BI4" s="407"/>
      <c r="BJ4" s="407"/>
      <c r="BK4" s="407"/>
      <c r="BL4" s="407"/>
      <c r="BM4" s="408"/>
      <c r="BN4" s="409">
        <v>12217077</v>
      </c>
      <c r="BO4" s="410"/>
      <c r="BP4" s="410"/>
      <c r="BQ4" s="410"/>
      <c r="BR4" s="410"/>
      <c r="BS4" s="410"/>
      <c r="BT4" s="410"/>
      <c r="BU4" s="411"/>
      <c r="BV4" s="409">
        <v>12545565</v>
      </c>
      <c r="BW4" s="410"/>
      <c r="BX4" s="410"/>
      <c r="BY4" s="410"/>
      <c r="BZ4" s="410"/>
      <c r="CA4" s="410"/>
      <c r="CB4" s="410"/>
      <c r="CC4" s="411"/>
      <c r="CD4" s="412" t="s">
        <v>93</v>
      </c>
      <c r="CE4" s="413"/>
      <c r="CF4" s="413"/>
      <c r="CG4" s="413"/>
      <c r="CH4" s="413"/>
      <c r="CI4" s="413"/>
      <c r="CJ4" s="413"/>
      <c r="CK4" s="413"/>
      <c r="CL4" s="413"/>
      <c r="CM4" s="413"/>
      <c r="CN4" s="413"/>
      <c r="CO4" s="413"/>
      <c r="CP4" s="413"/>
      <c r="CQ4" s="413"/>
      <c r="CR4" s="413"/>
      <c r="CS4" s="414"/>
      <c r="CT4" s="415">
        <v>5.3</v>
      </c>
      <c r="CU4" s="416"/>
      <c r="CV4" s="416"/>
      <c r="CW4" s="416"/>
      <c r="CX4" s="416"/>
      <c r="CY4" s="416"/>
      <c r="CZ4" s="416"/>
      <c r="DA4" s="417"/>
      <c r="DB4" s="415">
        <v>6.9</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94</v>
      </c>
      <c r="AN5" s="476"/>
      <c r="AO5" s="476"/>
      <c r="AP5" s="476"/>
      <c r="AQ5" s="476"/>
      <c r="AR5" s="476"/>
      <c r="AS5" s="476"/>
      <c r="AT5" s="477"/>
      <c r="AU5" s="478" t="s">
        <v>95</v>
      </c>
      <c r="AV5" s="479"/>
      <c r="AW5" s="479"/>
      <c r="AX5" s="479"/>
      <c r="AY5" s="480" t="s">
        <v>96</v>
      </c>
      <c r="AZ5" s="481"/>
      <c r="BA5" s="481"/>
      <c r="BB5" s="481"/>
      <c r="BC5" s="481"/>
      <c r="BD5" s="481"/>
      <c r="BE5" s="481"/>
      <c r="BF5" s="481"/>
      <c r="BG5" s="481"/>
      <c r="BH5" s="481"/>
      <c r="BI5" s="481"/>
      <c r="BJ5" s="481"/>
      <c r="BK5" s="481"/>
      <c r="BL5" s="481"/>
      <c r="BM5" s="482"/>
      <c r="BN5" s="446">
        <v>11889729</v>
      </c>
      <c r="BO5" s="447"/>
      <c r="BP5" s="447"/>
      <c r="BQ5" s="447"/>
      <c r="BR5" s="447"/>
      <c r="BS5" s="447"/>
      <c r="BT5" s="447"/>
      <c r="BU5" s="448"/>
      <c r="BV5" s="446">
        <v>11850167</v>
      </c>
      <c r="BW5" s="447"/>
      <c r="BX5" s="447"/>
      <c r="BY5" s="447"/>
      <c r="BZ5" s="447"/>
      <c r="CA5" s="447"/>
      <c r="CB5" s="447"/>
      <c r="CC5" s="448"/>
      <c r="CD5" s="449" t="s">
        <v>97</v>
      </c>
      <c r="CE5" s="450"/>
      <c r="CF5" s="450"/>
      <c r="CG5" s="450"/>
      <c r="CH5" s="450"/>
      <c r="CI5" s="450"/>
      <c r="CJ5" s="450"/>
      <c r="CK5" s="450"/>
      <c r="CL5" s="450"/>
      <c r="CM5" s="450"/>
      <c r="CN5" s="450"/>
      <c r="CO5" s="450"/>
      <c r="CP5" s="450"/>
      <c r="CQ5" s="450"/>
      <c r="CR5" s="450"/>
      <c r="CS5" s="451"/>
      <c r="CT5" s="443">
        <v>76.099999999999994</v>
      </c>
      <c r="CU5" s="444"/>
      <c r="CV5" s="444"/>
      <c r="CW5" s="444"/>
      <c r="CX5" s="444"/>
      <c r="CY5" s="444"/>
      <c r="CZ5" s="444"/>
      <c r="DA5" s="445"/>
      <c r="DB5" s="443">
        <v>74.8</v>
      </c>
      <c r="DC5" s="444"/>
      <c r="DD5" s="444"/>
      <c r="DE5" s="444"/>
      <c r="DF5" s="444"/>
      <c r="DG5" s="444"/>
      <c r="DH5" s="444"/>
      <c r="DI5" s="445"/>
    </row>
    <row r="6" spans="1:119" ht="18.75" customHeight="1" x14ac:dyDescent="0.15">
      <c r="A6" s="178"/>
      <c r="B6" s="452" t="s">
        <v>98</v>
      </c>
      <c r="C6" s="453"/>
      <c r="D6" s="453"/>
      <c r="E6" s="454"/>
      <c r="F6" s="454"/>
      <c r="G6" s="454"/>
      <c r="H6" s="454"/>
      <c r="I6" s="454"/>
      <c r="J6" s="454"/>
      <c r="K6" s="454"/>
      <c r="L6" s="454" t="s">
        <v>99</v>
      </c>
      <c r="M6" s="454"/>
      <c r="N6" s="454"/>
      <c r="O6" s="454"/>
      <c r="P6" s="454"/>
      <c r="Q6" s="454"/>
      <c r="R6" s="458"/>
      <c r="S6" s="458"/>
      <c r="T6" s="458"/>
      <c r="U6" s="458"/>
      <c r="V6" s="459"/>
      <c r="W6" s="462" t="s">
        <v>100</v>
      </c>
      <c r="X6" s="463"/>
      <c r="Y6" s="463"/>
      <c r="Z6" s="463"/>
      <c r="AA6" s="463"/>
      <c r="AB6" s="453"/>
      <c r="AC6" s="466" t="s">
        <v>101</v>
      </c>
      <c r="AD6" s="467"/>
      <c r="AE6" s="467"/>
      <c r="AF6" s="467"/>
      <c r="AG6" s="467"/>
      <c r="AH6" s="467"/>
      <c r="AI6" s="467"/>
      <c r="AJ6" s="467"/>
      <c r="AK6" s="467"/>
      <c r="AL6" s="468"/>
      <c r="AM6" s="475" t="s">
        <v>102</v>
      </c>
      <c r="AN6" s="476"/>
      <c r="AO6" s="476"/>
      <c r="AP6" s="476"/>
      <c r="AQ6" s="476"/>
      <c r="AR6" s="476"/>
      <c r="AS6" s="476"/>
      <c r="AT6" s="477"/>
      <c r="AU6" s="478" t="s">
        <v>103</v>
      </c>
      <c r="AV6" s="479"/>
      <c r="AW6" s="479"/>
      <c r="AX6" s="479"/>
      <c r="AY6" s="480" t="s">
        <v>104</v>
      </c>
      <c r="AZ6" s="481"/>
      <c r="BA6" s="481"/>
      <c r="BB6" s="481"/>
      <c r="BC6" s="481"/>
      <c r="BD6" s="481"/>
      <c r="BE6" s="481"/>
      <c r="BF6" s="481"/>
      <c r="BG6" s="481"/>
      <c r="BH6" s="481"/>
      <c r="BI6" s="481"/>
      <c r="BJ6" s="481"/>
      <c r="BK6" s="481"/>
      <c r="BL6" s="481"/>
      <c r="BM6" s="482"/>
      <c r="BN6" s="446">
        <v>327348</v>
      </c>
      <c r="BO6" s="447"/>
      <c r="BP6" s="447"/>
      <c r="BQ6" s="447"/>
      <c r="BR6" s="447"/>
      <c r="BS6" s="447"/>
      <c r="BT6" s="447"/>
      <c r="BU6" s="448"/>
      <c r="BV6" s="446">
        <v>695398</v>
      </c>
      <c r="BW6" s="447"/>
      <c r="BX6" s="447"/>
      <c r="BY6" s="447"/>
      <c r="BZ6" s="447"/>
      <c r="CA6" s="447"/>
      <c r="CB6" s="447"/>
      <c r="CC6" s="448"/>
      <c r="CD6" s="449" t="s">
        <v>105</v>
      </c>
      <c r="CE6" s="450"/>
      <c r="CF6" s="450"/>
      <c r="CG6" s="450"/>
      <c r="CH6" s="450"/>
      <c r="CI6" s="450"/>
      <c r="CJ6" s="450"/>
      <c r="CK6" s="450"/>
      <c r="CL6" s="450"/>
      <c r="CM6" s="450"/>
      <c r="CN6" s="450"/>
      <c r="CO6" s="450"/>
      <c r="CP6" s="450"/>
      <c r="CQ6" s="450"/>
      <c r="CR6" s="450"/>
      <c r="CS6" s="451"/>
      <c r="CT6" s="483">
        <v>76.099999999999994</v>
      </c>
      <c r="CU6" s="484"/>
      <c r="CV6" s="484"/>
      <c r="CW6" s="484"/>
      <c r="CX6" s="484"/>
      <c r="CY6" s="484"/>
      <c r="CZ6" s="484"/>
      <c r="DA6" s="485"/>
      <c r="DB6" s="483">
        <v>74.8</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106</v>
      </c>
      <c r="AN7" s="476"/>
      <c r="AO7" s="476"/>
      <c r="AP7" s="476"/>
      <c r="AQ7" s="476"/>
      <c r="AR7" s="476"/>
      <c r="AS7" s="476"/>
      <c r="AT7" s="477"/>
      <c r="AU7" s="478" t="s">
        <v>107</v>
      </c>
      <c r="AV7" s="479"/>
      <c r="AW7" s="479"/>
      <c r="AX7" s="479"/>
      <c r="AY7" s="480" t="s">
        <v>108</v>
      </c>
      <c r="AZ7" s="481"/>
      <c r="BA7" s="481"/>
      <c r="BB7" s="481"/>
      <c r="BC7" s="481"/>
      <c r="BD7" s="481"/>
      <c r="BE7" s="481"/>
      <c r="BF7" s="481"/>
      <c r="BG7" s="481"/>
      <c r="BH7" s="481"/>
      <c r="BI7" s="481"/>
      <c r="BJ7" s="481"/>
      <c r="BK7" s="481"/>
      <c r="BL7" s="481"/>
      <c r="BM7" s="482"/>
      <c r="BN7" s="446">
        <v>80698</v>
      </c>
      <c r="BO7" s="447"/>
      <c r="BP7" s="447"/>
      <c r="BQ7" s="447"/>
      <c r="BR7" s="447"/>
      <c r="BS7" s="447"/>
      <c r="BT7" s="447"/>
      <c r="BU7" s="448"/>
      <c r="BV7" s="446">
        <v>391024</v>
      </c>
      <c r="BW7" s="447"/>
      <c r="BX7" s="447"/>
      <c r="BY7" s="447"/>
      <c r="BZ7" s="447"/>
      <c r="CA7" s="447"/>
      <c r="CB7" s="447"/>
      <c r="CC7" s="448"/>
      <c r="CD7" s="449" t="s">
        <v>109</v>
      </c>
      <c r="CE7" s="450"/>
      <c r="CF7" s="450"/>
      <c r="CG7" s="450"/>
      <c r="CH7" s="450"/>
      <c r="CI7" s="450"/>
      <c r="CJ7" s="450"/>
      <c r="CK7" s="450"/>
      <c r="CL7" s="450"/>
      <c r="CM7" s="450"/>
      <c r="CN7" s="450"/>
      <c r="CO7" s="450"/>
      <c r="CP7" s="450"/>
      <c r="CQ7" s="450"/>
      <c r="CR7" s="450"/>
      <c r="CS7" s="451"/>
      <c r="CT7" s="446">
        <v>4676411</v>
      </c>
      <c r="CU7" s="447"/>
      <c r="CV7" s="447"/>
      <c r="CW7" s="447"/>
      <c r="CX7" s="447"/>
      <c r="CY7" s="447"/>
      <c r="CZ7" s="447"/>
      <c r="DA7" s="448"/>
      <c r="DB7" s="446">
        <v>4400820</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110</v>
      </c>
      <c r="AN8" s="476"/>
      <c r="AO8" s="476"/>
      <c r="AP8" s="476"/>
      <c r="AQ8" s="476"/>
      <c r="AR8" s="476"/>
      <c r="AS8" s="476"/>
      <c r="AT8" s="477"/>
      <c r="AU8" s="478" t="s">
        <v>111</v>
      </c>
      <c r="AV8" s="479"/>
      <c r="AW8" s="479"/>
      <c r="AX8" s="479"/>
      <c r="AY8" s="480" t="s">
        <v>112</v>
      </c>
      <c r="AZ8" s="481"/>
      <c r="BA8" s="481"/>
      <c r="BB8" s="481"/>
      <c r="BC8" s="481"/>
      <c r="BD8" s="481"/>
      <c r="BE8" s="481"/>
      <c r="BF8" s="481"/>
      <c r="BG8" s="481"/>
      <c r="BH8" s="481"/>
      <c r="BI8" s="481"/>
      <c r="BJ8" s="481"/>
      <c r="BK8" s="481"/>
      <c r="BL8" s="481"/>
      <c r="BM8" s="482"/>
      <c r="BN8" s="446">
        <v>246650</v>
      </c>
      <c r="BO8" s="447"/>
      <c r="BP8" s="447"/>
      <c r="BQ8" s="447"/>
      <c r="BR8" s="447"/>
      <c r="BS8" s="447"/>
      <c r="BT8" s="447"/>
      <c r="BU8" s="448"/>
      <c r="BV8" s="446">
        <v>304374</v>
      </c>
      <c r="BW8" s="447"/>
      <c r="BX8" s="447"/>
      <c r="BY8" s="447"/>
      <c r="BZ8" s="447"/>
      <c r="CA8" s="447"/>
      <c r="CB8" s="447"/>
      <c r="CC8" s="448"/>
      <c r="CD8" s="449" t="s">
        <v>113</v>
      </c>
      <c r="CE8" s="450"/>
      <c r="CF8" s="450"/>
      <c r="CG8" s="450"/>
      <c r="CH8" s="450"/>
      <c r="CI8" s="450"/>
      <c r="CJ8" s="450"/>
      <c r="CK8" s="450"/>
      <c r="CL8" s="450"/>
      <c r="CM8" s="450"/>
      <c r="CN8" s="450"/>
      <c r="CO8" s="450"/>
      <c r="CP8" s="450"/>
      <c r="CQ8" s="450"/>
      <c r="CR8" s="450"/>
      <c r="CS8" s="451"/>
      <c r="CT8" s="486">
        <v>0.61</v>
      </c>
      <c r="CU8" s="487"/>
      <c r="CV8" s="487"/>
      <c r="CW8" s="487"/>
      <c r="CX8" s="487"/>
      <c r="CY8" s="487"/>
      <c r="CZ8" s="487"/>
      <c r="DA8" s="488"/>
      <c r="DB8" s="486">
        <v>0.62</v>
      </c>
      <c r="DC8" s="487"/>
      <c r="DD8" s="487"/>
      <c r="DE8" s="487"/>
      <c r="DF8" s="487"/>
      <c r="DG8" s="487"/>
      <c r="DH8" s="487"/>
      <c r="DI8" s="488"/>
    </row>
    <row r="9" spans="1:119" ht="18.75" customHeight="1" thickBot="1" x14ac:dyDescent="0.2">
      <c r="A9" s="178"/>
      <c r="B9" s="440" t="s">
        <v>114</v>
      </c>
      <c r="C9" s="441"/>
      <c r="D9" s="441"/>
      <c r="E9" s="441"/>
      <c r="F9" s="441"/>
      <c r="G9" s="441"/>
      <c r="H9" s="441"/>
      <c r="I9" s="441"/>
      <c r="J9" s="441"/>
      <c r="K9" s="489"/>
      <c r="L9" s="490" t="s">
        <v>115</v>
      </c>
      <c r="M9" s="491"/>
      <c r="N9" s="491"/>
      <c r="O9" s="491"/>
      <c r="P9" s="491"/>
      <c r="Q9" s="492"/>
      <c r="R9" s="493">
        <v>13521</v>
      </c>
      <c r="S9" s="494"/>
      <c r="T9" s="494"/>
      <c r="U9" s="494"/>
      <c r="V9" s="495"/>
      <c r="W9" s="403" t="s">
        <v>116</v>
      </c>
      <c r="X9" s="404"/>
      <c r="Y9" s="404"/>
      <c r="Z9" s="404"/>
      <c r="AA9" s="404"/>
      <c r="AB9" s="404"/>
      <c r="AC9" s="404"/>
      <c r="AD9" s="404"/>
      <c r="AE9" s="404"/>
      <c r="AF9" s="404"/>
      <c r="AG9" s="404"/>
      <c r="AH9" s="404"/>
      <c r="AI9" s="404"/>
      <c r="AJ9" s="404"/>
      <c r="AK9" s="404"/>
      <c r="AL9" s="405"/>
      <c r="AM9" s="475" t="s">
        <v>117</v>
      </c>
      <c r="AN9" s="476"/>
      <c r="AO9" s="476"/>
      <c r="AP9" s="476"/>
      <c r="AQ9" s="476"/>
      <c r="AR9" s="476"/>
      <c r="AS9" s="476"/>
      <c r="AT9" s="477"/>
      <c r="AU9" s="478" t="s">
        <v>107</v>
      </c>
      <c r="AV9" s="479"/>
      <c r="AW9" s="479"/>
      <c r="AX9" s="479"/>
      <c r="AY9" s="480" t="s">
        <v>118</v>
      </c>
      <c r="AZ9" s="481"/>
      <c r="BA9" s="481"/>
      <c r="BB9" s="481"/>
      <c r="BC9" s="481"/>
      <c r="BD9" s="481"/>
      <c r="BE9" s="481"/>
      <c r="BF9" s="481"/>
      <c r="BG9" s="481"/>
      <c r="BH9" s="481"/>
      <c r="BI9" s="481"/>
      <c r="BJ9" s="481"/>
      <c r="BK9" s="481"/>
      <c r="BL9" s="481"/>
      <c r="BM9" s="482"/>
      <c r="BN9" s="446">
        <v>-57724</v>
      </c>
      <c r="BO9" s="447"/>
      <c r="BP9" s="447"/>
      <c r="BQ9" s="447"/>
      <c r="BR9" s="447"/>
      <c r="BS9" s="447"/>
      <c r="BT9" s="447"/>
      <c r="BU9" s="448"/>
      <c r="BV9" s="446">
        <v>-89648</v>
      </c>
      <c r="BW9" s="447"/>
      <c r="BX9" s="447"/>
      <c r="BY9" s="447"/>
      <c r="BZ9" s="447"/>
      <c r="CA9" s="447"/>
      <c r="CB9" s="447"/>
      <c r="CC9" s="448"/>
      <c r="CD9" s="449" t="s">
        <v>119</v>
      </c>
      <c r="CE9" s="450"/>
      <c r="CF9" s="450"/>
      <c r="CG9" s="450"/>
      <c r="CH9" s="450"/>
      <c r="CI9" s="450"/>
      <c r="CJ9" s="450"/>
      <c r="CK9" s="450"/>
      <c r="CL9" s="450"/>
      <c r="CM9" s="450"/>
      <c r="CN9" s="450"/>
      <c r="CO9" s="450"/>
      <c r="CP9" s="450"/>
      <c r="CQ9" s="450"/>
      <c r="CR9" s="450"/>
      <c r="CS9" s="451"/>
      <c r="CT9" s="443">
        <v>4.4000000000000004</v>
      </c>
      <c r="CU9" s="444"/>
      <c r="CV9" s="444"/>
      <c r="CW9" s="444"/>
      <c r="CX9" s="444"/>
      <c r="CY9" s="444"/>
      <c r="CZ9" s="444"/>
      <c r="DA9" s="445"/>
      <c r="DB9" s="443">
        <v>4.0999999999999996</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120</v>
      </c>
      <c r="M10" s="476"/>
      <c r="N10" s="476"/>
      <c r="O10" s="476"/>
      <c r="P10" s="476"/>
      <c r="Q10" s="477"/>
      <c r="R10" s="497">
        <v>13685</v>
      </c>
      <c r="S10" s="498"/>
      <c r="T10" s="498"/>
      <c r="U10" s="498"/>
      <c r="V10" s="499"/>
      <c r="W10" s="434"/>
      <c r="X10" s="435"/>
      <c r="Y10" s="435"/>
      <c r="Z10" s="435"/>
      <c r="AA10" s="435"/>
      <c r="AB10" s="435"/>
      <c r="AC10" s="435"/>
      <c r="AD10" s="435"/>
      <c r="AE10" s="435"/>
      <c r="AF10" s="435"/>
      <c r="AG10" s="435"/>
      <c r="AH10" s="435"/>
      <c r="AI10" s="435"/>
      <c r="AJ10" s="435"/>
      <c r="AK10" s="435"/>
      <c r="AL10" s="438"/>
      <c r="AM10" s="475" t="s">
        <v>121</v>
      </c>
      <c r="AN10" s="476"/>
      <c r="AO10" s="476"/>
      <c r="AP10" s="476"/>
      <c r="AQ10" s="476"/>
      <c r="AR10" s="476"/>
      <c r="AS10" s="476"/>
      <c r="AT10" s="477"/>
      <c r="AU10" s="478" t="s">
        <v>122</v>
      </c>
      <c r="AV10" s="479"/>
      <c r="AW10" s="479"/>
      <c r="AX10" s="479"/>
      <c r="AY10" s="480" t="s">
        <v>123</v>
      </c>
      <c r="AZ10" s="481"/>
      <c r="BA10" s="481"/>
      <c r="BB10" s="481"/>
      <c r="BC10" s="481"/>
      <c r="BD10" s="481"/>
      <c r="BE10" s="481"/>
      <c r="BF10" s="481"/>
      <c r="BG10" s="481"/>
      <c r="BH10" s="481"/>
      <c r="BI10" s="481"/>
      <c r="BJ10" s="481"/>
      <c r="BK10" s="481"/>
      <c r="BL10" s="481"/>
      <c r="BM10" s="482"/>
      <c r="BN10" s="446">
        <v>15255</v>
      </c>
      <c r="BO10" s="447"/>
      <c r="BP10" s="447"/>
      <c r="BQ10" s="447"/>
      <c r="BR10" s="447"/>
      <c r="BS10" s="447"/>
      <c r="BT10" s="447"/>
      <c r="BU10" s="448"/>
      <c r="BV10" s="446">
        <v>8320</v>
      </c>
      <c r="BW10" s="447"/>
      <c r="BX10" s="447"/>
      <c r="BY10" s="447"/>
      <c r="BZ10" s="447"/>
      <c r="CA10" s="447"/>
      <c r="CB10" s="447"/>
      <c r="CC10" s="448"/>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125</v>
      </c>
      <c r="M11" s="501"/>
      <c r="N11" s="501"/>
      <c r="O11" s="501"/>
      <c r="P11" s="501"/>
      <c r="Q11" s="502"/>
      <c r="R11" s="503" t="s">
        <v>126</v>
      </c>
      <c r="S11" s="504"/>
      <c r="T11" s="504"/>
      <c r="U11" s="504"/>
      <c r="V11" s="505"/>
      <c r="W11" s="434"/>
      <c r="X11" s="435"/>
      <c r="Y11" s="435"/>
      <c r="Z11" s="435"/>
      <c r="AA11" s="435"/>
      <c r="AB11" s="435"/>
      <c r="AC11" s="435"/>
      <c r="AD11" s="435"/>
      <c r="AE11" s="435"/>
      <c r="AF11" s="435"/>
      <c r="AG11" s="435"/>
      <c r="AH11" s="435"/>
      <c r="AI11" s="435"/>
      <c r="AJ11" s="435"/>
      <c r="AK11" s="435"/>
      <c r="AL11" s="438"/>
      <c r="AM11" s="475" t="s">
        <v>127</v>
      </c>
      <c r="AN11" s="476"/>
      <c r="AO11" s="476"/>
      <c r="AP11" s="476"/>
      <c r="AQ11" s="476"/>
      <c r="AR11" s="476"/>
      <c r="AS11" s="476"/>
      <c r="AT11" s="477"/>
      <c r="AU11" s="478" t="s">
        <v>95</v>
      </c>
      <c r="AV11" s="479"/>
      <c r="AW11" s="479"/>
      <c r="AX11" s="479"/>
      <c r="AY11" s="480" t="s">
        <v>128</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129</v>
      </c>
      <c r="CE11" s="450"/>
      <c r="CF11" s="450"/>
      <c r="CG11" s="450"/>
      <c r="CH11" s="450"/>
      <c r="CI11" s="450"/>
      <c r="CJ11" s="450"/>
      <c r="CK11" s="450"/>
      <c r="CL11" s="450"/>
      <c r="CM11" s="450"/>
      <c r="CN11" s="450"/>
      <c r="CO11" s="450"/>
      <c r="CP11" s="450"/>
      <c r="CQ11" s="450"/>
      <c r="CR11" s="450"/>
      <c r="CS11" s="451"/>
      <c r="CT11" s="486" t="s">
        <v>130</v>
      </c>
      <c r="CU11" s="487"/>
      <c r="CV11" s="487"/>
      <c r="CW11" s="487"/>
      <c r="CX11" s="487"/>
      <c r="CY11" s="487"/>
      <c r="CZ11" s="487"/>
      <c r="DA11" s="488"/>
      <c r="DB11" s="486" t="s">
        <v>130</v>
      </c>
      <c r="DC11" s="487"/>
      <c r="DD11" s="487"/>
      <c r="DE11" s="487"/>
      <c r="DF11" s="487"/>
      <c r="DG11" s="487"/>
      <c r="DH11" s="487"/>
      <c r="DI11" s="488"/>
    </row>
    <row r="12" spans="1:119" ht="18.75" customHeight="1" x14ac:dyDescent="0.15">
      <c r="A12" s="178"/>
      <c r="B12" s="506" t="s">
        <v>131</v>
      </c>
      <c r="C12" s="507"/>
      <c r="D12" s="507"/>
      <c r="E12" s="507"/>
      <c r="F12" s="507"/>
      <c r="G12" s="507"/>
      <c r="H12" s="507"/>
      <c r="I12" s="507"/>
      <c r="J12" s="507"/>
      <c r="K12" s="508"/>
      <c r="L12" s="515" t="s">
        <v>132</v>
      </c>
      <c r="M12" s="516"/>
      <c r="N12" s="516"/>
      <c r="O12" s="516"/>
      <c r="P12" s="516"/>
      <c r="Q12" s="517"/>
      <c r="R12" s="518">
        <v>13271</v>
      </c>
      <c r="S12" s="519"/>
      <c r="T12" s="519"/>
      <c r="U12" s="519"/>
      <c r="V12" s="520"/>
      <c r="W12" s="521" t="s">
        <v>1</v>
      </c>
      <c r="X12" s="479"/>
      <c r="Y12" s="479"/>
      <c r="Z12" s="479"/>
      <c r="AA12" s="479"/>
      <c r="AB12" s="522"/>
      <c r="AC12" s="523" t="s">
        <v>133</v>
      </c>
      <c r="AD12" s="524"/>
      <c r="AE12" s="524"/>
      <c r="AF12" s="524"/>
      <c r="AG12" s="525"/>
      <c r="AH12" s="523" t="s">
        <v>134</v>
      </c>
      <c r="AI12" s="524"/>
      <c r="AJ12" s="524"/>
      <c r="AK12" s="524"/>
      <c r="AL12" s="526"/>
      <c r="AM12" s="475" t="s">
        <v>135</v>
      </c>
      <c r="AN12" s="476"/>
      <c r="AO12" s="476"/>
      <c r="AP12" s="476"/>
      <c r="AQ12" s="476"/>
      <c r="AR12" s="476"/>
      <c r="AS12" s="476"/>
      <c r="AT12" s="477"/>
      <c r="AU12" s="478" t="s">
        <v>103</v>
      </c>
      <c r="AV12" s="479"/>
      <c r="AW12" s="479"/>
      <c r="AX12" s="479"/>
      <c r="AY12" s="480" t="s">
        <v>136</v>
      </c>
      <c r="AZ12" s="481"/>
      <c r="BA12" s="481"/>
      <c r="BB12" s="481"/>
      <c r="BC12" s="481"/>
      <c r="BD12" s="481"/>
      <c r="BE12" s="481"/>
      <c r="BF12" s="481"/>
      <c r="BG12" s="481"/>
      <c r="BH12" s="481"/>
      <c r="BI12" s="481"/>
      <c r="BJ12" s="481"/>
      <c r="BK12" s="481"/>
      <c r="BL12" s="481"/>
      <c r="BM12" s="482"/>
      <c r="BN12" s="446">
        <v>52704</v>
      </c>
      <c r="BO12" s="447"/>
      <c r="BP12" s="447"/>
      <c r="BQ12" s="447"/>
      <c r="BR12" s="447"/>
      <c r="BS12" s="447"/>
      <c r="BT12" s="447"/>
      <c r="BU12" s="448"/>
      <c r="BV12" s="446">
        <v>327546</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139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140</v>
      </c>
      <c r="N13" s="538"/>
      <c r="O13" s="538"/>
      <c r="P13" s="538"/>
      <c r="Q13" s="539"/>
      <c r="R13" s="530">
        <v>13189</v>
      </c>
      <c r="S13" s="531"/>
      <c r="T13" s="531"/>
      <c r="U13" s="531"/>
      <c r="V13" s="532"/>
      <c r="W13" s="462" t="s">
        <v>141</v>
      </c>
      <c r="X13" s="463"/>
      <c r="Y13" s="463"/>
      <c r="Z13" s="463"/>
      <c r="AA13" s="463"/>
      <c r="AB13" s="453"/>
      <c r="AC13" s="497">
        <v>48</v>
      </c>
      <c r="AD13" s="498"/>
      <c r="AE13" s="498"/>
      <c r="AF13" s="498"/>
      <c r="AG13" s="540"/>
      <c r="AH13" s="497">
        <v>61</v>
      </c>
      <c r="AI13" s="498"/>
      <c r="AJ13" s="498"/>
      <c r="AK13" s="498"/>
      <c r="AL13" s="499"/>
      <c r="AM13" s="475" t="s">
        <v>142</v>
      </c>
      <c r="AN13" s="476"/>
      <c r="AO13" s="476"/>
      <c r="AP13" s="476"/>
      <c r="AQ13" s="476"/>
      <c r="AR13" s="476"/>
      <c r="AS13" s="476"/>
      <c r="AT13" s="477"/>
      <c r="AU13" s="478" t="s">
        <v>143</v>
      </c>
      <c r="AV13" s="479"/>
      <c r="AW13" s="479"/>
      <c r="AX13" s="479"/>
      <c r="AY13" s="480" t="s">
        <v>144</v>
      </c>
      <c r="AZ13" s="481"/>
      <c r="BA13" s="481"/>
      <c r="BB13" s="481"/>
      <c r="BC13" s="481"/>
      <c r="BD13" s="481"/>
      <c r="BE13" s="481"/>
      <c r="BF13" s="481"/>
      <c r="BG13" s="481"/>
      <c r="BH13" s="481"/>
      <c r="BI13" s="481"/>
      <c r="BJ13" s="481"/>
      <c r="BK13" s="481"/>
      <c r="BL13" s="481"/>
      <c r="BM13" s="482"/>
      <c r="BN13" s="446">
        <v>-95173</v>
      </c>
      <c r="BO13" s="447"/>
      <c r="BP13" s="447"/>
      <c r="BQ13" s="447"/>
      <c r="BR13" s="447"/>
      <c r="BS13" s="447"/>
      <c r="BT13" s="447"/>
      <c r="BU13" s="448"/>
      <c r="BV13" s="446">
        <v>-408874</v>
      </c>
      <c r="BW13" s="447"/>
      <c r="BX13" s="447"/>
      <c r="BY13" s="447"/>
      <c r="BZ13" s="447"/>
      <c r="CA13" s="447"/>
      <c r="CB13" s="447"/>
      <c r="CC13" s="448"/>
      <c r="CD13" s="449" t="s">
        <v>145</v>
      </c>
      <c r="CE13" s="450"/>
      <c r="CF13" s="450"/>
      <c r="CG13" s="450"/>
      <c r="CH13" s="450"/>
      <c r="CI13" s="450"/>
      <c r="CJ13" s="450"/>
      <c r="CK13" s="450"/>
      <c r="CL13" s="450"/>
      <c r="CM13" s="450"/>
      <c r="CN13" s="450"/>
      <c r="CO13" s="450"/>
      <c r="CP13" s="450"/>
      <c r="CQ13" s="450"/>
      <c r="CR13" s="450"/>
      <c r="CS13" s="451"/>
      <c r="CT13" s="443">
        <v>-0.1</v>
      </c>
      <c r="CU13" s="444"/>
      <c r="CV13" s="444"/>
      <c r="CW13" s="444"/>
      <c r="CX13" s="444"/>
      <c r="CY13" s="444"/>
      <c r="CZ13" s="444"/>
      <c r="DA13" s="445"/>
      <c r="DB13" s="443">
        <v>-1.1000000000000001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146</v>
      </c>
      <c r="M14" s="528"/>
      <c r="N14" s="528"/>
      <c r="O14" s="528"/>
      <c r="P14" s="528"/>
      <c r="Q14" s="529"/>
      <c r="R14" s="530">
        <v>13409</v>
      </c>
      <c r="S14" s="531"/>
      <c r="T14" s="531"/>
      <c r="U14" s="531"/>
      <c r="V14" s="532"/>
      <c r="W14" s="436"/>
      <c r="X14" s="437"/>
      <c r="Y14" s="437"/>
      <c r="Z14" s="437"/>
      <c r="AA14" s="437"/>
      <c r="AB14" s="426"/>
      <c r="AC14" s="533">
        <v>1</v>
      </c>
      <c r="AD14" s="534"/>
      <c r="AE14" s="534"/>
      <c r="AF14" s="534"/>
      <c r="AG14" s="535"/>
      <c r="AH14" s="533">
        <v>1.3</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147</v>
      </c>
      <c r="CE14" s="542"/>
      <c r="CF14" s="542"/>
      <c r="CG14" s="542"/>
      <c r="CH14" s="542"/>
      <c r="CI14" s="542"/>
      <c r="CJ14" s="542"/>
      <c r="CK14" s="542"/>
      <c r="CL14" s="542"/>
      <c r="CM14" s="542"/>
      <c r="CN14" s="542"/>
      <c r="CO14" s="542"/>
      <c r="CP14" s="542"/>
      <c r="CQ14" s="542"/>
      <c r="CR14" s="542"/>
      <c r="CS14" s="543"/>
      <c r="CT14" s="544" t="s">
        <v>139</v>
      </c>
      <c r="CU14" s="545"/>
      <c r="CV14" s="545"/>
      <c r="CW14" s="545"/>
      <c r="CX14" s="545"/>
      <c r="CY14" s="545"/>
      <c r="CZ14" s="545"/>
      <c r="DA14" s="546"/>
      <c r="DB14" s="544" t="s">
        <v>139</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140</v>
      </c>
      <c r="N15" s="538"/>
      <c r="O15" s="538"/>
      <c r="P15" s="538"/>
      <c r="Q15" s="539"/>
      <c r="R15" s="530">
        <v>13311</v>
      </c>
      <c r="S15" s="531"/>
      <c r="T15" s="531"/>
      <c r="U15" s="531"/>
      <c r="V15" s="532"/>
      <c r="W15" s="462" t="s">
        <v>148</v>
      </c>
      <c r="X15" s="463"/>
      <c r="Y15" s="463"/>
      <c r="Z15" s="463"/>
      <c r="AA15" s="463"/>
      <c r="AB15" s="453"/>
      <c r="AC15" s="497">
        <v>795</v>
      </c>
      <c r="AD15" s="498"/>
      <c r="AE15" s="498"/>
      <c r="AF15" s="498"/>
      <c r="AG15" s="540"/>
      <c r="AH15" s="497">
        <v>859</v>
      </c>
      <c r="AI15" s="498"/>
      <c r="AJ15" s="498"/>
      <c r="AK15" s="498"/>
      <c r="AL15" s="499"/>
      <c r="AM15" s="475"/>
      <c r="AN15" s="476"/>
      <c r="AO15" s="476"/>
      <c r="AP15" s="476"/>
      <c r="AQ15" s="476"/>
      <c r="AR15" s="476"/>
      <c r="AS15" s="476"/>
      <c r="AT15" s="477"/>
      <c r="AU15" s="478"/>
      <c r="AV15" s="479"/>
      <c r="AW15" s="479"/>
      <c r="AX15" s="479"/>
      <c r="AY15" s="406" t="s">
        <v>149</v>
      </c>
      <c r="AZ15" s="407"/>
      <c r="BA15" s="407"/>
      <c r="BB15" s="407"/>
      <c r="BC15" s="407"/>
      <c r="BD15" s="407"/>
      <c r="BE15" s="407"/>
      <c r="BF15" s="407"/>
      <c r="BG15" s="407"/>
      <c r="BH15" s="407"/>
      <c r="BI15" s="407"/>
      <c r="BJ15" s="407"/>
      <c r="BK15" s="407"/>
      <c r="BL15" s="407"/>
      <c r="BM15" s="408"/>
      <c r="BN15" s="409">
        <v>2172836</v>
      </c>
      <c r="BO15" s="410"/>
      <c r="BP15" s="410"/>
      <c r="BQ15" s="410"/>
      <c r="BR15" s="410"/>
      <c r="BS15" s="410"/>
      <c r="BT15" s="410"/>
      <c r="BU15" s="411"/>
      <c r="BV15" s="409">
        <v>2175780</v>
      </c>
      <c r="BW15" s="410"/>
      <c r="BX15" s="410"/>
      <c r="BY15" s="410"/>
      <c r="BZ15" s="410"/>
      <c r="CA15" s="410"/>
      <c r="CB15" s="410"/>
      <c r="CC15" s="411"/>
      <c r="CD15" s="547" t="s">
        <v>150</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151</v>
      </c>
      <c r="M16" s="550"/>
      <c r="N16" s="550"/>
      <c r="O16" s="550"/>
      <c r="P16" s="550"/>
      <c r="Q16" s="551"/>
      <c r="R16" s="552" t="s">
        <v>152</v>
      </c>
      <c r="S16" s="553"/>
      <c r="T16" s="553"/>
      <c r="U16" s="553"/>
      <c r="V16" s="554"/>
      <c r="W16" s="436"/>
      <c r="X16" s="437"/>
      <c r="Y16" s="437"/>
      <c r="Z16" s="437"/>
      <c r="AA16" s="437"/>
      <c r="AB16" s="426"/>
      <c r="AC16" s="533">
        <v>17.3</v>
      </c>
      <c r="AD16" s="534"/>
      <c r="AE16" s="534"/>
      <c r="AF16" s="534"/>
      <c r="AG16" s="535"/>
      <c r="AH16" s="533">
        <v>17.7</v>
      </c>
      <c r="AI16" s="534"/>
      <c r="AJ16" s="534"/>
      <c r="AK16" s="534"/>
      <c r="AL16" s="536"/>
      <c r="AM16" s="475"/>
      <c r="AN16" s="476"/>
      <c r="AO16" s="476"/>
      <c r="AP16" s="476"/>
      <c r="AQ16" s="476"/>
      <c r="AR16" s="476"/>
      <c r="AS16" s="476"/>
      <c r="AT16" s="477"/>
      <c r="AU16" s="478"/>
      <c r="AV16" s="479"/>
      <c r="AW16" s="479"/>
      <c r="AX16" s="479"/>
      <c r="AY16" s="480" t="s">
        <v>153</v>
      </c>
      <c r="AZ16" s="481"/>
      <c r="BA16" s="481"/>
      <c r="BB16" s="481"/>
      <c r="BC16" s="481"/>
      <c r="BD16" s="481"/>
      <c r="BE16" s="481"/>
      <c r="BF16" s="481"/>
      <c r="BG16" s="481"/>
      <c r="BH16" s="481"/>
      <c r="BI16" s="481"/>
      <c r="BJ16" s="481"/>
      <c r="BK16" s="481"/>
      <c r="BL16" s="481"/>
      <c r="BM16" s="482"/>
      <c r="BN16" s="446">
        <v>3739216</v>
      </c>
      <c r="BO16" s="447"/>
      <c r="BP16" s="447"/>
      <c r="BQ16" s="447"/>
      <c r="BR16" s="447"/>
      <c r="BS16" s="447"/>
      <c r="BT16" s="447"/>
      <c r="BU16" s="448"/>
      <c r="BV16" s="446">
        <v>3535813</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154</v>
      </c>
      <c r="N17" s="558"/>
      <c r="O17" s="558"/>
      <c r="P17" s="558"/>
      <c r="Q17" s="559"/>
      <c r="R17" s="552" t="s">
        <v>155</v>
      </c>
      <c r="S17" s="553"/>
      <c r="T17" s="553"/>
      <c r="U17" s="553"/>
      <c r="V17" s="554"/>
      <c r="W17" s="462" t="s">
        <v>156</v>
      </c>
      <c r="X17" s="463"/>
      <c r="Y17" s="463"/>
      <c r="Z17" s="463"/>
      <c r="AA17" s="463"/>
      <c r="AB17" s="453"/>
      <c r="AC17" s="497">
        <v>3752</v>
      </c>
      <c r="AD17" s="498"/>
      <c r="AE17" s="498"/>
      <c r="AF17" s="498"/>
      <c r="AG17" s="540"/>
      <c r="AH17" s="497">
        <v>3936</v>
      </c>
      <c r="AI17" s="498"/>
      <c r="AJ17" s="498"/>
      <c r="AK17" s="498"/>
      <c r="AL17" s="499"/>
      <c r="AM17" s="475"/>
      <c r="AN17" s="476"/>
      <c r="AO17" s="476"/>
      <c r="AP17" s="476"/>
      <c r="AQ17" s="476"/>
      <c r="AR17" s="476"/>
      <c r="AS17" s="476"/>
      <c r="AT17" s="477"/>
      <c r="AU17" s="478"/>
      <c r="AV17" s="479"/>
      <c r="AW17" s="479"/>
      <c r="AX17" s="479"/>
      <c r="AY17" s="480" t="s">
        <v>157</v>
      </c>
      <c r="AZ17" s="481"/>
      <c r="BA17" s="481"/>
      <c r="BB17" s="481"/>
      <c r="BC17" s="481"/>
      <c r="BD17" s="481"/>
      <c r="BE17" s="481"/>
      <c r="BF17" s="481"/>
      <c r="BG17" s="481"/>
      <c r="BH17" s="481"/>
      <c r="BI17" s="481"/>
      <c r="BJ17" s="481"/>
      <c r="BK17" s="481"/>
      <c r="BL17" s="481"/>
      <c r="BM17" s="482"/>
      <c r="BN17" s="446">
        <v>2819962</v>
      </c>
      <c r="BO17" s="447"/>
      <c r="BP17" s="447"/>
      <c r="BQ17" s="447"/>
      <c r="BR17" s="447"/>
      <c r="BS17" s="447"/>
      <c r="BT17" s="447"/>
      <c r="BU17" s="448"/>
      <c r="BV17" s="446">
        <v>2826254</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71" t="s">
        <v>158</v>
      </c>
      <c r="C18" s="489"/>
      <c r="D18" s="489"/>
      <c r="E18" s="572"/>
      <c r="F18" s="572"/>
      <c r="G18" s="572"/>
      <c r="H18" s="572"/>
      <c r="I18" s="572"/>
      <c r="J18" s="572"/>
      <c r="K18" s="572"/>
      <c r="L18" s="573">
        <v>15.12</v>
      </c>
      <c r="M18" s="573"/>
      <c r="N18" s="573"/>
      <c r="O18" s="573"/>
      <c r="P18" s="573"/>
      <c r="Q18" s="573"/>
      <c r="R18" s="574"/>
      <c r="S18" s="574"/>
      <c r="T18" s="574"/>
      <c r="U18" s="574"/>
      <c r="V18" s="575"/>
      <c r="W18" s="464"/>
      <c r="X18" s="465"/>
      <c r="Y18" s="465"/>
      <c r="Z18" s="465"/>
      <c r="AA18" s="465"/>
      <c r="AB18" s="456"/>
      <c r="AC18" s="576">
        <v>81.7</v>
      </c>
      <c r="AD18" s="577"/>
      <c r="AE18" s="577"/>
      <c r="AF18" s="577"/>
      <c r="AG18" s="578"/>
      <c r="AH18" s="576">
        <v>81.099999999999994</v>
      </c>
      <c r="AI18" s="577"/>
      <c r="AJ18" s="577"/>
      <c r="AK18" s="577"/>
      <c r="AL18" s="579"/>
      <c r="AM18" s="475"/>
      <c r="AN18" s="476"/>
      <c r="AO18" s="476"/>
      <c r="AP18" s="476"/>
      <c r="AQ18" s="476"/>
      <c r="AR18" s="476"/>
      <c r="AS18" s="476"/>
      <c r="AT18" s="477"/>
      <c r="AU18" s="478"/>
      <c r="AV18" s="479"/>
      <c r="AW18" s="479"/>
      <c r="AX18" s="479"/>
      <c r="AY18" s="480" t="s">
        <v>159</v>
      </c>
      <c r="AZ18" s="481"/>
      <c r="BA18" s="481"/>
      <c r="BB18" s="481"/>
      <c r="BC18" s="481"/>
      <c r="BD18" s="481"/>
      <c r="BE18" s="481"/>
      <c r="BF18" s="481"/>
      <c r="BG18" s="481"/>
      <c r="BH18" s="481"/>
      <c r="BI18" s="481"/>
      <c r="BJ18" s="481"/>
      <c r="BK18" s="481"/>
      <c r="BL18" s="481"/>
      <c r="BM18" s="482"/>
      <c r="BN18" s="446">
        <v>4741497</v>
      </c>
      <c r="BO18" s="447"/>
      <c r="BP18" s="447"/>
      <c r="BQ18" s="447"/>
      <c r="BR18" s="447"/>
      <c r="BS18" s="447"/>
      <c r="BT18" s="447"/>
      <c r="BU18" s="448"/>
      <c r="BV18" s="446">
        <v>4509122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71" t="s">
        <v>160</v>
      </c>
      <c r="C19" s="489"/>
      <c r="D19" s="489"/>
      <c r="E19" s="572"/>
      <c r="F19" s="572"/>
      <c r="G19" s="572"/>
      <c r="H19" s="572"/>
      <c r="I19" s="572"/>
      <c r="J19" s="572"/>
      <c r="K19" s="572"/>
      <c r="L19" s="580">
        <v>894</v>
      </c>
      <c r="M19" s="580"/>
      <c r="N19" s="580"/>
      <c r="O19" s="580"/>
      <c r="P19" s="580"/>
      <c r="Q19" s="580"/>
      <c r="R19" s="581"/>
      <c r="S19" s="581"/>
      <c r="T19" s="581"/>
      <c r="U19" s="581"/>
      <c r="V19" s="582"/>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161</v>
      </c>
      <c r="AZ19" s="481"/>
      <c r="BA19" s="481"/>
      <c r="BB19" s="481"/>
      <c r="BC19" s="481"/>
      <c r="BD19" s="481"/>
      <c r="BE19" s="481"/>
      <c r="BF19" s="481"/>
      <c r="BG19" s="481"/>
      <c r="BH19" s="481"/>
      <c r="BI19" s="481"/>
      <c r="BJ19" s="481"/>
      <c r="BK19" s="481"/>
      <c r="BL19" s="481"/>
      <c r="BM19" s="482"/>
      <c r="BN19" s="446">
        <v>7675888</v>
      </c>
      <c r="BO19" s="447"/>
      <c r="BP19" s="447"/>
      <c r="BQ19" s="447"/>
      <c r="BR19" s="447"/>
      <c r="BS19" s="447"/>
      <c r="BT19" s="447"/>
      <c r="BU19" s="448"/>
      <c r="BV19" s="446">
        <v>7863247</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71" t="s">
        <v>162</v>
      </c>
      <c r="C20" s="489"/>
      <c r="D20" s="489"/>
      <c r="E20" s="572"/>
      <c r="F20" s="572"/>
      <c r="G20" s="572"/>
      <c r="H20" s="572"/>
      <c r="I20" s="572"/>
      <c r="J20" s="572"/>
      <c r="K20" s="572"/>
      <c r="L20" s="580">
        <v>5220</v>
      </c>
      <c r="M20" s="580"/>
      <c r="N20" s="580"/>
      <c r="O20" s="580"/>
      <c r="P20" s="580"/>
      <c r="Q20" s="580"/>
      <c r="R20" s="581"/>
      <c r="S20" s="581"/>
      <c r="T20" s="581"/>
      <c r="U20" s="581"/>
      <c r="V20" s="582"/>
      <c r="W20" s="464"/>
      <c r="X20" s="465"/>
      <c r="Y20" s="465"/>
      <c r="Z20" s="465"/>
      <c r="AA20" s="465"/>
      <c r="AB20" s="465"/>
      <c r="AC20" s="583"/>
      <c r="AD20" s="583"/>
      <c r="AE20" s="583"/>
      <c r="AF20" s="583"/>
      <c r="AG20" s="583"/>
      <c r="AH20" s="583"/>
      <c r="AI20" s="583"/>
      <c r="AJ20" s="583"/>
      <c r="AK20" s="583"/>
      <c r="AL20" s="584"/>
      <c r="AM20" s="585"/>
      <c r="AN20" s="501"/>
      <c r="AO20" s="501"/>
      <c r="AP20" s="501"/>
      <c r="AQ20" s="501"/>
      <c r="AR20" s="501"/>
      <c r="AS20" s="501"/>
      <c r="AT20" s="502"/>
      <c r="AU20" s="586"/>
      <c r="AV20" s="587"/>
      <c r="AW20" s="587"/>
      <c r="AX20" s="588"/>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62" t="s">
        <v>163</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565"/>
      <c r="AZ21" s="566"/>
      <c r="BA21" s="566"/>
      <c r="BB21" s="566"/>
      <c r="BC21" s="566"/>
      <c r="BD21" s="566"/>
      <c r="BE21" s="566"/>
      <c r="BF21" s="566"/>
      <c r="BG21" s="566"/>
      <c r="BH21" s="566"/>
      <c r="BI21" s="566"/>
      <c r="BJ21" s="566"/>
      <c r="BK21" s="566"/>
      <c r="BL21" s="566"/>
      <c r="BM21" s="567"/>
      <c r="BN21" s="568"/>
      <c r="BO21" s="569"/>
      <c r="BP21" s="569"/>
      <c r="BQ21" s="569"/>
      <c r="BR21" s="569"/>
      <c r="BS21" s="569"/>
      <c r="BT21" s="569"/>
      <c r="BU21" s="570"/>
      <c r="BV21" s="568"/>
      <c r="BW21" s="569"/>
      <c r="BX21" s="569"/>
      <c r="BY21" s="569"/>
      <c r="BZ21" s="569"/>
      <c r="CA21" s="569"/>
      <c r="CB21" s="569"/>
      <c r="CC21" s="570"/>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164</v>
      </c>
      <c r="C22" s="590"/>
      <c r="D22" s="591"/>
      <c r="E22" s="458" t="s">
        <v>1</v>
      </c>
      <c r="F22" s="463"/>
      <c r="G22" s="463"/>
      <c r="H22" s="463"/>
      <c r="I22" s="463"/>
      <c r="J22" s="463"/>
      <c r="K22" s="453"/>
      <c r="L22" s="458" t="s">
        <v>165</v>
      </c>
      <c r="M22" s="463"/>
      <c r="N22" s="463"/>
      <c r="O22" s="463"/>
      <c r="P22" s="453"/>
      <c r="Q22" s="621" t="s">
        <v>166</v>
      </c>
      <c r="R22" s="622"/>
      <c r="S22" s="622"/>
      <c r="T22" s="622"/>
      <c r="U22" s="622"/>
      <c r="V22" s="623"/>
      <c r="W22" s="589" t="s">
        <v>167</v>
      </c>
      <c r="X22" s="590"/>
      <c r="Y22" s="591"/>
      <c r="Z22" s="458" t="s">
        <v>1</v>
      </c>
      <c r="AA22" s="463"/>
      <c r="AB22" s="463"/>
      <c r="AC22" s="463"/>
      <c r="AD22" s="463"/>
      <c r="AE22" s="463"/>
      <c r="AF22" s="463"/>
      <c r="AG22" s="453"/>
      <c r="AH22" s="627" t="s">
        <v>168</v>
      </c>
      <c r="AI22" s="463"/>
      <c r="AJ22" s="463"/>
      <c r="AK22" s="463"/>
      <c r="AL22" s="453"/>
      <c r="AM22" s="627" t="s">
        <v>169</v>
      </c>
      <c r="AN22" s="628"/>
      <c r="AO22" s="628"/>
      <c r="AP22" s="628"/>
      <c r="AQ22" s="628"/>
      <c r="AR22" s="629"/>
      <c r="AS22" s="621" t="s">
        <v>166</v>
      </c>
      <c r="AT22" s="622"/>
      <c r="AU22" s="622"/>
      <c r="AV22" s="622"/>
      <c r="AW22" s="622"/>
      <c r="AX22" s="633"/>
      <c r="AY22" s="406" t="s">
        <v>170</v>
      </c>
      <c r="AZ22" s="407"/>
      <c r="BA22" s="407"/>
      <c r="BB22" s="407"/>
      <c r="BC22" s="407"/>
      <c r="BD22" s="407"/>
      <c r="BE22" s="407"/>
      <c r="BF22" s="407"/>
      <c r="BG22" s="407"/>
      <c r="BH22" s="407"/>
      <c r="BI22" s="407"/>
      <c r="BJ22" s="407"/>
      <c r="BK22" s="407"/>
      <c r="BL22" s="407"/>
      <c r="BM22" s="408"/>
      <c r="BN22" s="409">
        <v>2407051</v>
      </c>
      <c r="BO22" s="410"/>
      <c r="BP22" s="410"/>
      <c r="BQ22" s="410"/>
      <c r="BR22" s="410"/>
      <c r="BS22" s="410"/>
      <c r="BT22" s="410"/>
      <c r="BU22" s="411"/>
      <c r="BV22" s="409">
        <v>2254016</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171</v>
      </c>
      <c r="AZ23" s="481"/>
      <c r="BA23" s="481"/>
      <c r="BB23" s="481"/>
      <c r="BC23" s="481"/>
      <c r="BD23" s="481"/>
      <c r="BE23" s="481"/>
      <c r="BF23" s="481"/>
      <c r="BG23" s="481"/>
      <c r="BH23" s="481"/>
      <c r="BI23" s="481"/>
      <c r="BJ23" s="481"/>
      <c r="BK23" s="481"/>
      <c r="BL23" s="481"/>
      <c r="BM23" s="482"/>
      <c r="BN23" s="446">
        <v>1983183</v>
      </c>
      <c r="BO23" s="447"/>
      <c r="BP23" s="447"/>
      <c r="BQ23" s="447"/>
      <c r="BR23" s="447"/>
      <c r="BS23" s="447"/>
      <c r="BT23" s="447"/>
      <c r="BU23" s="448"/>
      <c r="BV23" s="446">
        <v>1786072</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172</v>
      </c>
      <c r="F24" s="476"/>
      <c r="G24" s="476"/>
      <c r="H24" s="476"/>
      <c r="I24" s="476"/>
      <c r="J24" s="476"/>
      <c r="K24" s="477"/>
      <c r="L24" s="497">
        <v>1</v>
      </c>
      <c r="M24" s="498"/>
      <c r="N24" s="498"/>
      <c r="O24" s="498"/>
      <c r="P24" s="540"/>
      <c r="Q24" s="497">
        <v>7650</v>
      </c>
      <c r="R24" s="498"/>
      <c r="S24" s="498"/>
      <c r="T24" s="498"/>
      <c r="U24" s="498"/>
      <c r="V24" s="540"/>
      <c r="W24" s="592"/>
      <c r="X24" s="593"/>
      <c r="Y24" s="594"/>
      <c r="Z24" s="496" t="s">
        <v>173</v>
      </c>
      <c r="AA24" s="476"/>
      <c r="AB24" s="476"/>
      <c r="AC24" s="476"/>
      <c r="AD24" s="476"/>
      <c r="AE24" s="476"/>
      <c r="AF24" s="476"/>
      <c r="AG24" s="477"/>
      <c r="AH24" s="497">
        <v>141</v>
      </c>
      <c r="AI24" s="498"/>
      <c r="AJ24" s="498"/>
      <c r="AK24" s="498"/>
      <c r="AL24" s="540"/>
      <c r="AM24" s="497">
        <v>421026</v>
      </c>
      <c r="AN24" s="498"/>
      <c r="AO24" s="498"/>
      <c r="AP24" s="498"/>
      <c r="AQ24" s="498"/>
      <c r="AR24" s="540"/>
      <c r="AS24" s="497">
        <v>2986</v>
      </c>
      <c r="AT24" s="498"/>
      <c r="AU24" s="498"/>
      <c r="AV24" s="498"/>
      <c r="AW24" s="498"/>
      <c r="AX24" s="499"/>
      <c r="AY24" s="565" t="s">
        <v>174</v>
      </c>
      <c r="AZ24" s="566"/>
      <c r="BA24" s="566"/>
      <c r="BB24" s="566"/>
      <c r="BC24" s="566"/>
      <c r="BD24" s="566"/>
      <c r="BE24" s="566"/>
      <c r="BF24" s="566"/>
      <c r="BG24" s="566"/>
      <c r="BH24" s="566"/>
      <c r="BI24" s="566"/>
      <c r="BJ24" s="566"/>
      <c r="BK24" s="566"/>
      <c r="BL24" s="566"/>
      <c r="BM24" s="567"/>
      <c r="BN24" s="446">
        <v>2130969</v>
      </c>
      <c r="BO24" s="447"/>
      <c r="BP24" s="447"/>
      <c r="BQ24" s="447"/>
      <c r="BR24" s="447"/>
      <c r="BS24" s="447"/>
      <c r="BT24" s="447"/>
      <c r="BU24" s="448"/>
      <c r="BV24" s="446">
        <v>1890582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175</v>
      </c>
      <c r="F25" s="476"/>
      <c r="G25" s="476"/>
      <c r="H25" s="476"/>
      <c r="I25" s="476"/>
      <c r="J25" s="476"/>
      <c r="K25" s="477"/>
      <c r="L25" s="497">
        <v>1</v>
      </c>
      <c r="M25" s="498"/>
      <c r="N25" s="498"/>
      <c r="O25" s="498"/>
      <c r="P25" s="540"/>
      <c r="Q25" s="497">
        <v>6230</v>
      </c>
      <c r="R25" s="498"/>
      <c r="S25" s="498"/>
      <c r="T25" s="498"/>
      <c r="U25" s="498"/>
      <c r="V25" s="540"/>
      <c r="W25" s="592"/>
      <c r="X25" s="593"/>
      <c r="Y25" s="594"/>
      <c r="Z25" s="496" t="s">
        <v>176</v>
      </c>
      <c r="AA25" s="476"/>
      <c r="AB25" s="476"/>
      <c r="AC25" s="476"/>
      <c r="AD25" s="476"/>
      <c r="AE25" s="476"/>
      <c r="AF25" s="476"/>
      <c r="AG25" s="477"/>
      <c r="AH25" s="497" t="s">
        <v>139</v>
      </c>
      <c r="AI25" s="498"/>
      <c r="AJ25" s="498"/>
      <c r="AK25" s="498"/>
      <c r="AL25" s="540"/>
      <c r="AM25" s="497" t="s">
        <v>139</v>
      </c>
      <c r="AN25" s="498"/>
      <c r="AO25" s="498"/>
      <c r="AP25" s="498"/>
      <c r="AQ25" s="498"/>
      <c r="AR25" s="540"/>
      <c r="AS25" s="497" t="s">
        <v>139</v>
      </c>
      <c r="AT25" s="498"/>
      <c r="AU25" s="498"/>
      <c r="AV25" s="498"/>
      <c r="AW25" s="498"/>
      <c r="AX25" s="499"/>
      <c r="AY25" s="406" t="s">
        <v>177</v>
      </c>
      <c r="AZ25" s="407"/>
      <c r="BA25" s="407"/>
      <c r="BB25" s="407"/>
      <c r="BC25" s="407"/>
      <c r="BD25" s="407"/>
      <c r="BE25" s="407"/>
      <c r="BF25" s="407"/>
      <c r="BG25" s="407"/>
      <c r="BH25" s="407"/>
      <c r="BI25" s="407"/>
      <c r="BJ25" s="407"/>
      <c r="BK25" s="407"/>
      <c r="BL25" s="407"/>
      <c r="BM25" s="408"/>
      <c r="BN25" s="409">
        <v>552486</v>
      </c>
      <c r="BO25" s="410"/>
      <c r="BP25" s="410"/>
      <c r="BQ25" s="410"/>
      <c r="BR25" s="410"/>
      <c r="BS25" s="410"/>
      <c r="BT25" s="410"/>
      <c r="BU25" s="411"/>
      <c r="BV25" s="409">
        <v>745692</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178</v>
      </c>
      <c r="F26" s="476"/>
      <c r="G26" s="476"/>
      <c r="H26" s="476"/>
      <c r="I26" s="476"/>
      <c r="J26" s="476"/>
      <c r="K26" s="477"/>
      <c r="L26" s="497">
        <v>1</v>
      </c>
      <c r="M26" s="498"/>
      <c r="N26" s="498"/>
      <c r="O26" s="498"/>
      <c r="P26" s="540"/>
      <c r="Q26" s="497">
        <v>5930</v>
      </c>
      <c r="R26" s="498"/>
      <c r="S26" s="498"/>
      <c r="T26" s="498"/>
      <c r="U26" s="498"/>
      <c r="V26" s="540"/>
      <c r="W26" s="592"/>
      <c r="X26" s="593"/>
      <c r="Y26" s="594"/>
      <c r="Z26" s="496" t="s">
        <v>179</v>
      </c>
      <c r="AA26" s="598"/>
      <c r="AB26" s="598"/>
      <c r="AC26" s="598"/>
      <c r="AD26" s="598"/>
      <c r="AE26" s="598"/>
      <c r="AF26" s="598"/>
      <c r="AG26" s="599"/>
      <c r="AH26" s="497" t="s">
        <v>139</v>
      </c>
      <c r="AI26" s="498"/>
      <c r="AJ26" s="498"/>
      <c r="AK26" s="498"/>
      <c r="AL26" s="540"/>
      <c r="AM26" s="497" t="s">
        <v>139</v>
      </c>
      <c r="AN26" s="498"/>
      <c r="AO26" s="498"/>
      <c r="AP26" s="498"/>
      <c r="AQ26" s="498"/>
      <c r="AR26" s="540"/>
      <c r="AS26" s="497" t="s">
        <v>139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139</v>
      </c>
      <c r="BO26" s="447"/>
      <c r="BP26" s="447"/>
      <c r="BQ26" s="447"/>
      <c r="BR26" s="447"/>
      <c r="BS26" s="447"/>
      <c r="BT26" s="447"/>
      <c r="BU26" s="448"/>
      <c r="BV26" s="446" t="s">
        <v>139</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3180</v>
      </c>
      <c r="R27" s="498"/>
      <c r="S27" s="498"/>
      <c r="T27" s="498"/>
      <c r="U27" s="498"/>
      <c r="V27" s="540"/>
      <c r="W27" s="592"/>
      <c r="X27" s="593"/>
      <c r="Y27" s="594"/>
      <c r="Z27" s="496" t="s">
        <v>182</v>
      </c>
      <c r="AA27" s="476"/>
      <c r="AB27" s="476"/>
      <c r="AC27" s="476"/>
      <c r="AD27" s="476"/>
      <c r="AE27" s="476"/>
      <c r="AF27" s="476"/>
      <c r="AG27" s="477"/>
      <c r="AH27" s="497">
        <v>10</v>
      </c>
      <c r="AI27" s="498"/>
      <c r="AJ27" s="498"/>
      <c r="AK27" s="498"/>
      <c r="AL27" s="540"/>
      <c r="AM27" s="497">
        <v>28836</v>
      </c>
      <c r="AN27" s="498"/>
      <c r="AO27" s="498"/>
      <c r="AP27" s="498"/>
      <c r="AQ27" s="498"/>
      <c r="AR27" s="540"/>
      <c r="AS27" s="497">
        <v>2884</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8">
        <v>679176</v>
      </c>
      <c r="BO27" s="569"/>
      <c r="BP27" s="569"/>
      <c r="BQ27" s="569"/>
      <c r="BR27" s="569"/>
      <c r="BS27" s="569"/>
      <c r="BT27" s="569"/>
      <c r="BU27" s="570"/>
      <c r="BV27" s="568">
        <v>679176</v>
      </c>
      <c r="BW27" s="569"/>
      <c r="BX27" s="569"/>
      <c r="BY27" s="569"/>
      <c r="BZ27" s="569"/>
      <c r="CA27" s="569"/>
      <c r="CB27" s="569"/>
      <c r="CC27" s="570"/>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2650</v>
      </c>
      <c r="R28" s="498"/>
      <c r="S28" s="498"/>
      <c r="T28" s="498"/>
      <c r="U28" s="498"/>
      <c r="V28" s="540"/>
      <c r="W28" s="592"/>
      <c r="X28" s="593"/>
      <c r="Y28" s="594"/>
      <c r="Z28" s="496" t="s">
        <v>185</v>
      </c>
      <c r="AA28" s="476"/>
      <c r="AB28" s="476"/>
      <c r="AC28" s="476"/>
      <c r="AD28" s="476"/>
      <c r="AE28" s="476"/>
      <c r="AF28" s="476"/>
      <c r="AG28" s="477"/>
      <c r="AH28" s="497" t="s">
        <v>139</v>
      </c>
      <c r="AI28" s="498"/>
      <c r="AJ28" s="498"/>
      <c r="AK28" s="498"/>
      <c r="AL28" s="540"/>
      <c r="AM28" s="497" t="s">
        <v>139</v>
      </c>
      <c r="AN28" s="498"/>
      <c r="AO28" s="498"/>
      <c r="AP28" s="498"/>
      <c r="AQ28" s="498"/>
      <c r="AR28" s="540"/>
      <c r="AS28" s="497" t="s">
        <v>139</v>
      </c>
      <c r="AT28" s="498"/>
      <c r="AU28" s="498"/>
      <c r="AV28" s="498"/>
      <c r="AW28" s="498"/>
      <c r="AX28" s="499"/>
      <c r="AY28" s="600" t="s">
        <v>186</v>
      </c>
      <c r="AZ28" s="601"/>
      <c r="BA28" s="601"/>
      <c r="BB28" s="602"/>
      <c r="BC28" s="406" t="s">
        <v>47</v>
      </c>
      <c r="BD28" s="407"/>
      <c r="BE28" s="407"/>
      <c r="BF28" s="407"/>
      <c r="BG28" s="407"/>
      <c r="BH28" s="407"/>
      <c r="BI28" s="407"/>
      <c r="BJ28" s="407"/>
      <c r="BK28" s="407"/>
      <c r="BL28" s="407"/>
      <c r="BM28" s="408"/>
      <c r="BN28" s="409">
        <v>5795552</v>
      </c>
      <c r="BO28" s="410"/>
      <c r="BP28" s="410"/>
      <c r="BQ28" s="410"/>
      <c r="BR28" s="410"/>
      <c r="BS28" s="410"/>
      <c r="BT28" s="410"/>
      <c r="BU28" s="411"/>
      <c r="BV28" s="409">
        <v>5833001</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14</v>
      </c>
      <c r="M29" s="498"/>
      <c r="N29" s="498"/>
      <c r="O29" s="498"/>
      <c r="P29" s="540"/>
      <c r="Q29" s="497">
        <v>2460</v>
      </c>
      <c r="R29" s="498"/>
      <c r="S29" s="498"/>
      <c r="T29" s="498"/>
      <c r="U29" s="498"/>
      <c r="V29" s="540"/>
      <c r="W29" s="595"/>
      <c r="X29" s="596"/>
      <c r="Y29" s="597"/>
      <c r="Z29" s="496" t="s">
        <v>188</v>
      </c>
      <c r="AA29" s="476"/>
      <c r="AB29" s="476"/>
      <c r="AC29" s="476"/>
      <c r="AD29" s="476"/>
      <c r="AE29" s="476"/>
      <c r="AF29" s="476"/>
      <c r="AG29" s="477"/>
      <c r="AH29" s="497">
        <v>151</v>
      </c>
      <c r="AI29" s="498"/>
      <c r="AJ29" s="498"/>
      <c r="AK29" s="498"/>
      <c r="AL29" s="540"/>
      <c r="AM29" s="497">
        <v>449862</v>
      </c>
      <c r="AN29" s="498"/>
      <c r="AO29" s="498"/>
      <c r="AP29" s="498"/>
      <c r="AQ29" s="498"/>
      <c r="AR29" s="540"/>
      <c r="AS29" s="497">
        <v>2979</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763901</v>
      </c>
      <c r="BO29" s="447"/>
      <c r="BP29" s="447"/>
      <c r="BQ29" s="447"/>
      <c r="BR29" s="447"/>
      <c r="BS29" s="447"/>
      <c r="BT29" s="447"/>
      <c r="BU29" s="448"/>
      <c r="BV29" s="446">
        <v>763901</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6">
        <v>96.8</v>
      </c>
      <c r="AI30" s="577"/>
      <c r="AJ30" s="577"/>
      <c r="AK30" s="577"/>
      <c r="AL30" s="577"/>
      <c r="AM30" s="577"/>
      <c r="AN30" s="577"/>
      <c r="AO30" s="577"/>
      <c r="AP30" s="577"/>
      <c r="AQ30" s="577"/>
      <c r="AR30" s="577"/>
      <c r="AS30" s="577"/>
      <c r="AT30" s="577"/>
      <c r="AU30" s="577"/>
      <c r="AV30" s="577"/>
      <c r="AW30" s="577"/>
      <c r="AX30" s="579"/>
      <c r="AY30" s="606"/>
      <c r="AZ30" s="607"/>
      <c r="BA30" s="607"/>
      <c r="BB30" s="608"/>
      <c r="BC30" s="565" t="s">
        <v>49</v>
      </c>
      <c r="BD30" s="566"/>
      <c r="BE30" s="566"/>
      <c r="BF30" s="566"/>
      <c r="BG30" s="566"/>
      <c r="BH30" s="566"/>
      <c r="BI30" s="566"/>
      <c r="BJ30" s="566"/>
      <c r="BK30" s="566"/>
      <c r="BL30" s="566"/>
      <c r="BM30" s="567"/>
      <c r="BN30" s="568">
        <v>5707086</v>
      </c>
      <c r="BO30" s="569"/>
      <c r="BP30" s="569"/>
      <c r="BQ30" s="569"/>
      <c r="BR30" s="569"/>
      <c r="BS30" s="569"/>
      <c r="BT30" s="569"/>
      <c r="BU30" s="570"/>
      <c r="BV30" s="568">
        <v>4943687</v>
      </c>
      <c r="BW30" s="569"/>
      <c r="BX30" s="569"/>
      <c r="BY30" s="569"/>
      <c r="BZ30" s="569"/>
      <c r="CA30" s="569"/>
      <c r="CB30" s="569"/>
      <c r="CC30" s="57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2</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4</v>
      </c>
      <c r="AN34" s="636"/>
      <c r="AO34" s="637" t="str">
        <f>IF('各会計、関係団体の財政状況及び健全化判断比率'!B30="","",'各会計、関係団体の財政状況及び健全化判断比率'!B30)</f>
        <v>水道事業会計</v>
      </c>
      <c r="AP34" s="637"/>
      <c r="AQ34" s="637"/>
      <c r="AR34" s="637"/>
      <c r="AS34" s="637"/>
      <c r="AT34" s="637"/>
      <c r="AU34" s="637"/>
      <c r="AV34" s="637"/>
      <c r="AW34" s="637"/>
      <c r="AX34" s="637"/>
      <c r="AY34" s="637"/>
      <c r="AZ34" s="637"/>
      <c r="BA34" s="637"/>
      <c r="BB34" s="637"/>
      <c r="BC34" s="637"/>
      <c r="BD34" s="178"/>
      <c r="BE34" s="636">
        <f>IF(BG34="","",MAX(C34:D43,U34:V43,AM34:AN43)+1)</f>
        <v>5</v>
      </c>
      <c r="BF34" s="636"/>
      <c r="BG34" s="637" t="str">
        <f>IF('各会計、関係団体の財政状況及び健全化判断比率'!B31="","",'各会計、関係団体の財政状況及び健全化判断比率'!B31)</f>
        <v>下水道事業特別会計</v>
      </c>
      <c r="BH34" s="637"/>
      <c r="BI34" s="637"/>
      <c r="BJ34" s="637"/>
      <c r="BK34" s="637"/>
      <c r="BL34" s="637"/>
      <c r="BM34" s="637"/>
      <c r="BN34" s="637"/>
      <c r="BO34" s="637"/>
      <c r="BP34" s="637"/>
      <c r="BQ34" s="637"/>
      <c r="BR34" s="637"/>
      <c r="BS34" s="637"/>
      <c r="BT34" s="637"/>
      <c r="BU34" s="637"/>
      <c r="BV34" s="178"/>
      <c r="BW34" s="636">
        <f>IF(BY34="","",MAX(C34:D43,U34:V43,AM34:AN43,BE34:BF43)+1)</f>
        <v>6</v>
      </c>
      <c r="BX34" s="636"/>
      <c r="BY34" s="637" t="str">
        <f>IF('各会計、関係団体の財政状況及び健全化判断比率'!B68="","",'各会計、関係団体の財政状況及び健全化判断比率'!B68)</f>
        <v>沖縄県市町村自治会館管理組合</v>
      </c>
      <c r="BZ34" s="637"/>
      <c r="CA34" s="637"/>
      <c r="CB34" s="637"/>
      <c r="CC34" s="637"/>
      <c r="CD34" s="637"/>
      <c r="CE34" s="637"/>
      <c r="CF34" s="637"/>
      <c r="CG34" s="637"/>
      <c r="CH34" s="637"/>
      <c r="CI34" s="637"/>
      <c r="CJ34" s="637"/>
      <c r="CK34" s="637"/>
      <c r="CL34" s="637"/>
      <c r="CM34" s="637"/>
      <c r="CN34" s="178"/>
      <c r="CO34" s="636">
        <f>IF(CQ34="","",MAX(C34:D43,U34:V43,AM34:AN43,BE34:BF43,BW34:BX43)+1)</f>
        <v>16</v>
      </c>
      <c r="CP34" s="636"/>
      <c r="CQ34" s="637" t="str">
        <f>IF('各会計、関係団体の財政状況及び健全化判断比率'!BS7="","",'各会計、関係団体の財政状況及び健全化判断比率'!BS7)</f>
        <v>（株）かでな振興</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t="str">
        <f>IF(E35="","",C34+1)</f>
        <v/>
      </c>
      <c r="D35" s="636"/>
      <c r="E35" s="637" t="str">
        <f>IF('各会計、関係団体の財政状況及び健全化判断比率'!B8="","",'各会計、関係団体の財政状況及び健全化判断比率'!B8)</f>
        <v/>
      </c>
      <c r="F35" s="637"/>
      <c r="G35" s="637"/>
      <c r="H35" s="637"/>
      <c r="I35" s="637"/>
      <c r="J35" s="637"/>
      <c r="K35" s="637"/>
      <c r="L35" s="637"/>
      <c r="M35" s="637"/>
      <c r="N35" s="637"/>
      <c r="O35" s="637"/>
      <c r="P35" s="637"/>
      <c r="Q35" s="637"/>
      <c r="R35" s="637"/>
      <c r="S35" s="637"/>
      <c r="T35" s="178"/>
      <c r="U35" s="636">
        <f>IF(W35="","",U34+1)</f>
        <v>3</v>
      </c>
      <c r="V35" s="636"/>
      <c r="W35" s="637" t="str">
        <f>IF('各会計、関係団体の財政状況及び健全化判断比率'!B29="","",'各会計、関係団体の財政状況及び健全化判断比率'!B29)</f>
        <v>後期高齢者医療特別会計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7</v>
      </c>
      <c r="BX35" s="636"/>
      <c r="BY35" s="637" t="str">
        <f>IF('各会計、関係団体の財政状況及び健全化判断比率'!B69="","",'各会計、関係団体の財政状況及び健全化判断比率'!B69)</f>
        <v>沖縄県市町村総合事務組合（一般会計）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t="str">
        <f t="shared" ref="U36:U43" si="4">IF(W36="","",U35+1)</f>
        <v/>
      </c>
      <c r="V36" s="636"/>
      <c r="W36" s="637"/>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8</v>
      </c>
      <c r="BX36" s="636"/>
      <c r="BY36" s="637" t="str">
        <f>IF('各会計、関係団体の財政状況及び健全化判断比率'!B70="","",'各会計、関係団体の財政状況及び健全化判断比率'!B70)</f>
        <v>中部衛生施設組合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9</v>
      </c>
      <c r="BX37" s="636"/>
      <c r="BY37" s="637" t="str">
        <f>IF('各会計、関係団体の財政状況及び健全化判断比率'!B71="","",'各会計、関係団体の財政状況及び健全化判断比率'!B71)</f>
        <v>中部広域市町村圏事務組合（一般会計）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10</v>
      </c>
      <c r="BX38" s="636"/>
      <c r="BY38" s="637" t="str">
        <f>IF('各会計、関係団体の財政状況及び健全化判断比率'!B72="","",'各会計、関係団体の財政状況及び健全化判断比率'!B72)</f>
        <v>中部広域市町村圏事務組合（特別会計）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11</v>
      </c>
      <c r="BX39" s="636"/>
      <c r="BY39" s="637" t="str">
        <f>IF('各会計、関係団体の財政状況及び健全化判断比率'!B73="","",'各会計、関係団体の財政状況及び健全化判断比率'!B73)</f>
        <v>比謝川行政事務組合（一般会計）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12</v>
      </c>
      <c r="BX40" s="636"/>
      <c r="BY40" s="637" t="str">
        <f>IF('各会計、関係団体の財政状況及び健全化判断比率'!B74="","",'各会計、関係団体の財政状況及び健全化判断比率'!B74)</f>
        <v>比謝川行政事務組合（特別会計）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13</v>
      </c>
      <c r="BX41" s="636"/>
      <c r="BY41" s="637" t="str">
        <f>IF('各会計、関係団体の財政状況及び健全化判断比率'!B75="","",'各会計、関係団体の財政状況及び健全化判断比率'!B75)</f>
        <v>沖縄県介護保険広域連合（一般会計）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14</v>
      </c>
      <c r="BX42" s="636"/>
      <c r="BY42" s="637" t="str">
        <f>IF('各会計、関係団体の財政状況及び健全化判断比率'!B76="","",'各会計、関係団体の財政状況及び健全化判断比率'!B76)</f>
        <v>沖縄県介護保険広域連合（特別会計）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15</v>
      </c>
      <c r="BX43" s="636"/>
      <c r="BY43" s="637" t="str">
        <f>IF('各会計、関係団体の財政状況及び健全化判断比率'!B77="","",'各会計、関係団体の財政状況及び健全化判断比率'!B77)</f>
        <v>沖縄県後期高齢者医療広域連合（一般会計）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pqOtSoFn5+MFHT4Sv5oelefLZGstsiqFeYONKGKoB+zgAOZTcBj6idl5t2LkcQuE2F7y638nns59diZlU70lRg==" saltValue="VPpJRle0Jx8MRDBQxPhLc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horizontalDpi="0"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5" t="s">
        <v>574</v>
      </c>
      <c r="D34" s="1215"/>
      <c r="E34" s="1216"/>
      <c r="F34" s="32">
        <v>28.99</v>
      </c>
      <c r="G34" s="33">
        <v>24.83</v>
      </c>
      <c r="H34" s="33">
        <v>25.75</v>
      </c>
      <c r="I34" s="33">
        <v>23.06</v>
      </c>
      <c r="J34" s="34">
        <v>22.14</v>
      </c>
      <c r="K34" s="22"/>
      <c r="L34" s="22"/>
      <c r="M34" s="22"/>
      <c r="N34" s="22"/>
      <c r="O34" s="22"/>
      <c r="P34" s="22"/>
    </row>
    <row r="35" spans="1:16" ht="39" customHeight="1" x14ac:dyDescent="0.15">
      <c r="A35" s="22"/>
      <c r="B35" s="35"/>
      <c r="C35" s="1209" t="s">
        <v>575</v>
      </c>
      <c r="D35" s="1210"/>
      <c r="E35" s="1211"/>
      <c r="F35" s="36">
        <v>5.38</v>
      </c>
      <c r="G35" s="37">
        <v>4.74</v>
      </c>
      <c r="H35" s="37">
        <v>9.19</v>
      </c>
      <c r="I35" s="37">
        <v>6.91</v>
      </c>
      <c r="J35" s="38">
        <v>5.27</v>
      </c>
      <c r="K35" s="22"/>
      <c r="L35" s="22"/>
      <c r="M35" s="22"/>
      <c r="N35" s="22"/>
      <c r="O35" s="22"/>
      <c r="P35" s="22"/>
    </row>
    <row r="36" spans="1:16" ht="39" customHeight="1" x14ac:dyDescent="0.15">
      <c r="A36" s="22"/>
      <c r="B36" s="35"/>
      <c r="C36" s="1209" t="s">
        <v>576</v>
      </c>
      <c r="D36" s="1210"/>
      <c r="E36" s="1211"/>
      <c r="F36" s="36">
        <v>4.57</v>
      </c>
      <c r="G36" s="37">
        <v>1.56</v>
      </c>
      <c r="H36" s="37">
        <v>1.65</v>
      </c>
      <c r="I36" s="37">
        <v>1.94</v>
      </c>
      <c r="J36" s="38">
        <v>1.97</v>
      </c>
      <c r="K36" s="22"/>
      <c r="L36" s="22"/>
      <c r="M36" s="22"/>
      <c r="N36" s="22"/>
      <c r="O36" s="22"/>
      <c r="P36" s="22"/>
    </row>
    <row r="37" spans="1:16" ht="39" customHeight="1" x14ac:dyDescent="0.15">
      <c r="A37" s="22"/>
      <c r="B37" s="35"/>
      <c r="C37" s="1209" t="s">
        <v>577</v>
      </c>
      <c r="D37" s="1210"/>
      <c r="E37" s="1211"/>
      <c r="F37" s="36">
        <v>0.46</v>
      </c>
      <c r="G37" s="37">
        <v>0.8</v>
      </c>
      <c r="H37" s="37">
        <v>0.66</v>
      </c>
      <c r="I37" s="37">
        <v>0.1</v>
      </c>
      <c r="J37" s="38">
        <v>0.2</v>
      </c>
      <c r="K37" s="22"/>
      <c r="L37" s="22"/>
      <c r="M37" s="22"/>
      <c r="N37" s="22"/>
      <c r="O37" s="22"/>
      <c r="P37" s="22"/>
    </row>
    <row r="38" spans="1:16" ht="39" customHeight="1" x14ac:dyDescent="0.15">
      <c r="A38" s="22"/>
      <c r="B38" s="35"/>
      <c r="C38" s="1209" t="s">
        <v>578</v>
      </c>
      <c r="D38" s="1210"/>
      <c r="E38" s="1211"/>
      <c r="F38" s="36">
        <v>0.03</v>
      </c>
      <c r="G38" s="37">
        <v>0.03</v>
      </c>
      <c r="H38" s="37">
        <v>0.02</v>
      </c>
      <c r="I38" s="37">
        <v>0.04</v>
      </c>
      <c r="J38" s="38">
        <v>0.03</v>
      </c>
      <c r="K38" s="22"/>
      <c r="L38" s="22"/>
      <c r="M38" s="22"/>
      <c r="N38" s="22"/>
      <c r="O38" s="22"/>
      <c r="P38" s="22"/>
    </row>
    <row r="39" spans="1:16" ht="39" customHeight="1" x14ac:dyDescent="0.15">
      <c r="A39" s="22"/>
      <c r="B39" s="35"/>
      <c r="C39" s="1209"/>
      <c r="D39" s="1210"/>
      <c r="E39" s="1211"/>
      <c r="F39" s="36"/>
      <c r="G39" s="37"/>
      <c r="H39" s="37"/>
      <c r="I39" s="37"/>
      <c r="J39" s="38"/>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579</v>
      </c>
      <c r="D42" s="1210"/>
      <c r="E42" s="1211"/>
      <c r="F42" s="36" t="s">
        <v>523</v>
      </c>
      <c r="G42" s="37" t="s">
        <v>523</v>
      </c>
      <c r="H42" s="37" t="s">
        <v>523</v>
      </c>
      <c r="I42" s="37" t="s">
        <v>523</v>
      </c>
      <c r="J42" s="38" t="s">
        <v>523</v>
      </c>
      <c r="K42" s="22"/>
      <c r="L42" s="22"/>
      <c r="M42" s="22"/>
      <c r="N42" s="22"/>
      <c r="O42" s="22"/>
      <c r="P42" s="22"/>
    </row>
    <row r="43" spans="1:16" ht="39" customHeight="1" thickBot="1" x14ac:dyDescent="0.2">
      <c r="A43" s="22"/>
      <c r="B43" s="40"/>
      <c r="C43" s="1212" t="s">
        <v>580</v>
      </c>
      <c r="D43" s="1213"/>
      <c r="E43" s="1214"/>
      <c r="F43" s="41" t="s">
        <v>523</v>
      </c>
      <c r="G43" s="42" t="s">
        <v>523</v>
      </c>
      <c r="H43" s="42" t="s">
        <v>523</v>
      </c>
      <c r="I43" s="42" t="s">
        <v>523</v>
      </c>
      <c r="J43" s="43" t="s">
        <v>523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1vCTyJMN3mu4LFvvYUipU3HWZlN3EjnogBHITjUS/9stnfjAPdWc6ug0E19srOX3/+rY00jClPn3bWQmwIiuA==" saltValue="FyIAamPHKarM7rYBoteo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7" t="s">
        <v>10</v>
      </c>
      <c r="C45" s="1218"/>
      <c r="D45" s="58"/>
      <c r="E45" s="1223" t="s">
        <v>11</v>
      </c>
      <c r="F45" s="1223"/>
      <c r="G45" s="1223"/>
      <c r="H45" s="1223"/>
      <c r="I45" s="1223"/>
      <c r="J45" s="1224"/>
      <c r="K45" s="59">
        <v>341</v>
      </c>
      <c r="L45" s="60">
        <v>335</v>
      </c>
      <c r="M45" s="60">
        <v>328</v>
      </c>
      <c r="N45" s="60">
        <v>331</v>
      </c>
      <c r="O45" s="61">
        <v>350</v>
      </c>
      <c r="P45" s="48"/>
      <c r="Q45" s="48"/>
      <c r="R45" s="48"/>
      <c r="S45" s="48"/>
      <c r="T45" s="48"/>
      <c r="U45" s="48"/>
    </row>
    <row r="46" spans="1:21" ht="30.75" customHeight="1" x14ac:dyDescent="0.15">
      <c r="A46" s="48"/>
      <c r="B46" s="1219"/>
      <c r="C46" s="1220"/>
      <c r="D46" s="62"/>
      <c r="E46" s="1225" t="s">
        <v>12</v>
      </c>
      <c r="F46" s="1225"/>
      <c r="G46" s="1225"/>
      <c r="H46" s="1225"/>
      <c r="I46" s="1225"/>
      <c r="J46" s="1226"/>
      <c r="K46" s="63" t="s">
        <v>523</v>
      </c>
      <c r="L46" s="64" t="s">
        <v>523</v>
      </c>
      <c r="M46" s="64" t="s">
        <v>523</v>
      </c>
      <c r="N46" s="64" t="s">
        <v>523</v>
      </c>
      <c r="O46" s="65" t="s">
        <v>523</v>
      </c>
      <c r="P46" s="48"/>
      <c r="Q46" s="48"/>
      <c r="R46" s="48"/>
      <c r="S46" s="48"/>
      <c r="T46" s="48"/>
      <c r="U46" s="48"/>
    </row>
    <row r="47" spans="1:21" ht="30.75" customHeight="1" x14ac:dyDescent="0.15">
      <c r="A47" s="48"/>
      <c r="B47" s="1219"/>
      <c r="C47" s="1220"/>
      <c r="D47" s="62"/>
      <c r="E47" s="1225" t="s">
        <v>13</v>
      </c>
      <c r="F47" s="1225"/>
      <c r="G47" s="1225"/>
      <c r="H47" s="1225"/>
      <c r="I47" s="1225"/>
      <c r="J47" s="1226"/>
      <c r="K47" s="63" t="s">
        <v>523</v>
      </c>
      <c r="L47" s="64" t="s">
        <v>523</v>
      </c>
      <c r="M47" s="64" t="s">
        <v>523</v>
      </c>
      <c r="N47" s="64" t="s">
        <v>523</v>
      </c>
      <c r="O47" s="65" t="s">
        <v>523</v>
      </c>
      <c r="P47" s="48"/>
      <c r="Q47" s="48"/>
      <c r="R47" s="48"/>
      <c r="S47" s="48"/>
      <c r="T47" s="48"/>
      <c r="U47" s="48"/>
    </row>
    <row r="48" spans="1:21" ht="30.75" customHeight="1" x14ac:dyDescent="0.15">
      <c r="A48" s="48"/>
      <c r="B48" s="1219"/>
      <c r="C48" s="1220"/>
      <c r="D48" s="62"/>
      <c r="E48" s="1225" t="s">
        <v>14</v>
      </c>
      <c r="F48" s="1225"/>
      <c r="G48" s="1225"/>
      <c r="H48" s="1225"/>
      <c r="I48" s="1225"/>
      <c r="J48" s="1226"/>
      <c r="K48" s="63">
        <v>16</v>
      </c>
      <c r="L48" s="64">
        <v>20</v>
      </c>
      <c r="M48" s="64">
        <v>17</v>
      </c>
      <c r="N48" s="64">
        <v>19</v>
      </c>
      <c r="O48" s="65">
        <v>25</v>
      </c>
      <c r="P48" s="48"/>
      <c r="Q48" s="48"/>
      <c r="R48" s="48"/>
      <c r="S48" s="48"/>
      <c r="T48" s="48"/>
      <c r="U48" s="48"/>
    </row>
    <row r="49" spans="1:21" ht="30.75" customHeight="1" x14ac:dyDescent="0.15">
      <c r="A49" s="48"/>
      <c r="B49" s="1219"/>
      <c r="C49" s="1220"/>
      <c r="D49" s="62"/>
      <c r="E49" s="1225" t="s">
        <v>15</v>
      </c>
      <c r="F49" s="1225"/>
      <c r="G49" s="1225"/>
      <c r="H49" s="1225"/>
      <c r="I49" s="1225"/>
      <c r="J49" s="1226"/>
      <c r="K49" s="63">
        <v>36</v>
      </c>
      <c r="L49" s="64">
        <v>40</v>
      </c>
      <c r="M49" s="64">
        <v>49</v>
      </c>
      <c r="N49" s="64">
        <v>67</v>
      </c>
      <c r="O49" s="65">
        <v>65</v>
      </c>
      <c r="P49" s="48"/>
      <c r="Q49" s="48"/>
      <c r="R49" s="48"/>
      <c r="S49" s="48"/>
      <c r="T49" s="48"/>
      <c r="U49" s="48"/>
    </row>
    <row r="50" spans="1:21" ht="30.75" customHeight="1" x14ac:dyDescent="0.15">
      <c r="A50" s="48"/>
      <c r="B50" s="1219"/>
      <c r="C50" s="1220"/>
      <c r="D50" s="62"/>
      <c r="E50" s="1225" t="s">
        <v>16</v>
      </c>
      <c r="F50" s="1225"/>
      <c r="G50" s="1225"/>
      <c r="H50" s="1225"/>
      <c r="I50" s="1225"/>
      <c r="J50" s="1226"/>
      <c r="K50" s="63" t="s">
        <v>523</v>
      </c>
      <c r="L50" s="64" t="s">
        <v>523</v>
      </c>
      <c r="M50" s="64" t="s">
        <v>523</v>
      </c>
      <c r="N50" s="64" t="s">
        <v>523</v>
      </c>
      <c r="O50" s="65" t="s">
        <v>523</v>
      </c>
      <c r="P50" s="48"/>
      <c r="Q50" s="48"/>
      <c r="R50" s="48"/>
      <c r="S50" s="48"/>
      <c r="T50" s="48"/>
      <c r="U50" s="48"/>
    </row>
    <row r="51" spans="1:21" ht="30.75" customHeight="1" x14ac:dyDescent="0.15">
      <c r="A51" s="48"/>
      <c r="B51" s="1221"/>
      <c r="C51" s="1222"/>
      <c r="D51" s="66"/>
      <c r="E51" s="1225" t="s">
        <v>17</v>
      </c>
      <c r="F51" s="1225"/>
      <c r="G51" s="1225"/>
      <c r="H51" s="1225"/>
      <c r="I51" s="1225"/>
      <c r="J51" s="1226"/>
      <c r="K51" s="63">
        <v>0</v>
      </c>
      <c r="L51" s="64" t="s">
        <v>523</v>
      </c>
      <c r="M51" s="64" t="s">
        <v>523</v>
      </c>
      <c r="N51" s="64" t="s">
        <v>523</v>
      </c>
      <c r="O51" s="65" t="s">
        <v>523</v>
      </c>
      <c r="P51" s="48"/>
      <c r="Q51" s="48"/>
      <c r="R51" s="48"/>
      <c r="S51" s="48"/>
      <c r="T51" s="48"/>
      <c r="U51" s="48"/>
    </row>
    <row r="52" spans="1:21" ht="30.75" customHeight="1" x14ac:dyDescent="0.15">
      <c r="A52" s="48"/>
      <c r="B52" s="1227" t="s">
        <v>18</v>
      </c>
      <c r="C52" s="1228"/>
      <c r="D52" s="66"/>
      <c r="E52" s="1225" t="s">
        <v>19</v>
      </c>
      <c r="F52" s="1225"/>
      <c r="G52" s="1225"/>
      <c r="H52" s="1225"/>
      <c r="I52" s="1225"/>
      <c r="J52" s="1226"/>
      <c r="K52" s="63">
        <v>466</v>
      </c>
      <c r="L52" s="64">
        <v>462</v>
      </c>
      <c r="M52" s="64">
        <v>453</v>
      </c>
      <c r="N52" s="64">
        <v>421</v>
      </c>
      <c r="O52" s="65">
        <v>390</v>
      </c>
      <c r="P52" s="48"/>
      <c r="Q52" s="48"/>
      <c r="R52" s="48"/>
      <c r="S52" s="48"/>
      <c r="T52" s="48"/>
      <c r="U52" s="48"/>
    </row>
    <row r="53" spans="1:21" ht="30.75" customHeight="1" thickBot="1" x14ac:dyDescent="0.2">
      <c r="A53" s="48"/>
      <c r="B53" s="1229" t="s">
        <v>20</v>
      </c>
      <c r="C53" s="1230"/>
      <c r="D53" s="67"/>
      <c r="E53" s="1231" t="s">
        <v>21</v>
      </c>
      <c r="F53" s="1231"/>
      <c r="G53" s="1231"/>
      <c r="H53" s="1231"/>
      <c r="I53" s="1231"/>
      <c r="J53" s="1232"/>
      <c r="K53" s="68">
        <v>-73</v>
      </c>
      <c r="L53" s="69">
        <v>-67</v>
      </c>
      <c r="M53" s="69">
        <v>-59</v>
      </c>
      <c r="N53" s="69">
        <v>-4</v>
      </c>
      <c r="O53" s="70">
        <v>50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33" t="s">
        <v>24</v>
      </c>
      <c r="C57" s="1234"/>
      <c r="D57" s="1237" t="s">
        <v>25</v>
      </c>
      <c r="E57" s="1238"/>
      <c r="F57" s="1238"/>
      <c r="G57" s="1238"/>
      <c r="H57" s="1238"/>
      <c r="I57" s="1238"/>
      <c r="J57" s="1239"/>
      <c r="K57" s="83"/>
      <c r="L57" s="84"/>
      <c r="M57" s="84"/>
      <c r="N57" s="84"/>
      <c r="O57" s="85"/>
    </row>
    <row r="58" spans="1:21" ht="31.5" customHeight="1" thickBot="1" x14ac:dyDescent="0.2">
      <c r="B58" s="1235"/>
      <c r="C58" s="1236"/>
      <c r="D58" s="1240" t="s">
        <v>26</v>
      </c>
      <c r="E58" s="1241"/>
      <c r="F58" s="1241"/>
      <c r="G58" s="1241"/>
      <c r="H58" s="1241"/>
      <c r="I58" s="1241"/>
      <c r="J58" s="1242"/>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9zE0yxW/7IWT/2fMUFLuDZuIn0/m9ATI7mOaD9L9Kd/fzYyX6rTgYWEa8BxdniL6DhMI6UCVNXnF4vWvdKB3Q==" saltValue="ulq3SpizKtgBKFTYV28M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565</v>
      </c>
      <c r="J40" s="100" t="s">
        <v>566</v>
      </c>
      <c r="K40" s="100" t="s">
        <v>567</v>
      </c>
      <c r="L40" s="100" t="s">
        <v>568</v>
      </c>
      <c r="M40" s="101" t="s">
        <v>569</v>
      </c>
    </row>
    <row r="41" spans="2:13" ht="27.75" customHeight="1" x14ac:dyDescent="0.15">
      <c r="B41" s="1243" t="s">
        <v>29</v>
      </c>
      <c r="C41" s="1244"/>
      <c r="D41" s="102"/>
      <c r="E41" s="1249" t="s">
        <v>30</v>
      </c>
      <c r="F41" s="1249"/>
      <c r="G41" s="1249"/>
      <c r="H41" s="1250"/>
      <c r="I41" s="358">
        <v>2473</v>
      </c>
      <c r="J41" s="359">
        <v>2203</v>
      </c>
      <c r="K41" s="359">
        <v>2111</v>
      </c>
      <c r="L41" s="359">
        <v>2254</v>
      </c>
      <c r="M41" s="360">
        <v>2407</v>
      </c>
    </row>
    <row r="42" spans="2:13" ht="27.75" customHeight="1" x14ac:dyDescent="0.15">
      <c r="B42" s="1245"/>
      <c r="C42" s="1246"/>
      <c r="D42" s="103"/>
      <c r="E42" s="1251" t="s">
        <v>31</v>
      </c>
      <c r="F42" s="1251"/>
      <c r="G42" s="1251"/>
      <c r="H42" s="1252"/>
      <c r="I42" s="361" t="s">
        <v>523</v>
      </c>
      <c r="J42" s="362" t="s">
        <v>523</v>
      </c>
      <c r="K42" s="362" t="s">
        <v>523</v>
      </c>
      <c r="L42" s="362" t="s">
        <v>523</v>
      </c>
      <c r="M42" s="363" t="s">
        <v>523</v>
      </c>
    </row>
    <row r="43" spans="2:13" ht="27.75" customHeight="1" x14ac:dyDescent="0.15">
      <c r="B43" s="1245"/>
      <c r="C43" s="1246"/>
      <c r="D43" s="103"/>
      <c r="E43" s="1251" t="s">
        <v>32</v>
      </c>
      <c r="F43" s="1251"/>
      <c r="G43" s="1251"/>
      <c r="H43" s="1252"/>
      <c r="I43" s="361">
        <v>349</v>
      </c>
      <c r="J43" s="362">
        <v>323</v>
      </c>
      <c r="K43" s="362">
        <v>285</v>
      </c>
      <c r="L43" s="362">
        <v>289</v>
      </c>
      <c r="M43" s="363">
        <v>271</v>
      </c>
    </row>
    <row r="44" spans="2:13" ht="27.75" customHeight="1" x14ac:dyDescent="0.15">
      <c r="B44" s="1245"/>
      <c r="C44" s="1246"/>
      <c r="D44" s="103"/>
      <c r="E44" s="1251" t="s">
        <v>33</v>
      </c>
      <c r="F44" s="1251"/>
      <c r="G44" s="1251"/>
      <c r="H44" s="1252"/>
      <c r="I44" s="361">
        <v>319</v>
      </c>
      <c r="J44" s="362">
        <v>430</v>
      </c>
      <c r="K44" s="362">
        <v>563</v>
      </c>
      <c r="L44" s="362">
        <v>561</v>
      </c>
      <c r="M44" s="363">
        <v>492</v>
      </c>
    </row>
    <row r="45" spans="2:13" ht="27.75" customHeight="1" x14ac:dyDescent="0.15">
      <c r="B45" s="1245"/>
      <c r="C45" s="1246"/>
      <c r="D45" s="103"/>
      <c r="E45" s="1251" t="s">
        <v>34</v>
      </c>
      <c r="F45" s="1251"/>
      <c r="G45" s="1251"/>
      <c r="H45" s="1252"/>
      <c r="I45" s="361">
        <v>230</v>
      </c>
      <c r="J45" s="362">
        <v>734</v>
      </c>
      <c r="K45" s="362">
        <v>72</v>
      </c>
      <c r="L45" s="362">
        <v>44</v>
      </c>
      <c r="M45" s="363" t="s">
        <v>523</v>
      </c>
    </row>
    <row r="46" spans="2:13" ht="27.75" customHeight="1" x14ac:dyDescent="0.15">
      <c r="B46" s="1245"/>
      <c r="C46" s="1246"/>
      <c r="D46" s="104"/>
      <c r="E46" s="1251" t="s">
        <v>35</v>
      </c>
      <c r="F46" s="1251"/>
      <c r="G46" s="1251"/>
      <c r="H46" s="1252"/>
      <c r="I46" s="361" t="s">
        <v>523</v>
      </c>
      <c r="J46" s="362" t="s">
        <v>523</v>
      </c>
      <c r="K46" s="362" t="s">
        <v>523</v>
      </c>
      <c r="L46" s="362" t="s">
        <v>523</v>
      </c>
      <c r="M46" s="363" t="s">
        <v>523</v>
      </c>
    </row>
    <row r="47" spans="2:13" ht="27.75" customHeight="1" x14ac:dyDescent="0.15">
      <c r="B47" s="1245"/>
      <c r="C47" s="1246"/>
      <c r="D47" s="105"/>
      <c r="E47" s="1253" t="s">
        <v>36</v>
      </c>
      <c r="F47" s="1254"/>
      <c r="G47" s="1254"/>
      <c r="H47" s="1255"/>
      <c r="I47" s="361" t="s">
        <v>523</v>
      </c>
      <c r="J47" s="362" t="s">
        <v>523</v>
      </c>
      <c r="K47" s="362" t="s">
        <v>523</v>
      </c>
      <c r="L47" s="362" t="s">
        <v>523</v>
      </c>
      <c r="M47" s="363" t="s">
        <v>523</v>
      </c>
    </row>
    <row r="48" spans="2:13" ht="27.75" customHeight="1" x14ac:dyDescent="0.15">
      <c r="B48" s="1245"/>
      <c r="C48" s="1246"/>
      <c r="D48" s="103"/>
      <c r="E48" s="1251" t="s">
        <v>37</v>
      </c>
      <c r="F48" s="1251"/>
      <c r="G48" s="1251"/>
      <c r="H48" s="1252"/>
      <c r="I48" s="361" t="s">
        <v>523</v>
      </c>
      <c r="J48" s="362" t="s">
        <v>523</v>
      </c>
      <c r="K48" s="362" t="s">
        <v>523</v>
      </c>
      <c r="L48" s="362" t="s">
        <v>523</v>
      </c>
      <c r="M48" s="363" t="s">
        <v>523</v>
      </c>
    </row>
    <row r="49" spans="2:13" ht="27.75" customHeight="1" x14ac:dyDescent="0.15">
      <c r="B49" s="1247"/>
      <c r="C49" s="1248"/>
      <c r="D49" s="103"/>
      <c r="E49" s="1251" t="s">
        <v>38</v>
      </c>
      <c r="F49" s="1251"/>
      <c r="G49" s="1251"/>
      <c r="H49" s="1252"/>
      <c r="I49" s="361" t="s">
        <v>523</v>
      </c>
      <c r="J49" s="362" t="s">
        <v>523</v>
      </c>
      <c r="K49" s="362" t="s">
        <v>523</v>
      </c>
      <c r="L49" s="362" t="s">
        <v>523</v>
      </c>
      <c r="M49" s="363" t="s">
        <v>523</v>
      </c>
    </row>
    <row r="50" spans="2:13" ht="27.75" customHeight="1" x14ac:dyDescent="0.15">
      <c r="B50" s="1256" t="s">
        <v>39</v>
      </c>
      <c r="C50" s="1257"/>
      <c r="D50" s="106"/>
      <c r="E50" s="1251" t="s">
        <v>40</v>
      </c>
      <c r="F50" s="1251"/>
      <c r="G50" s="1251"/>
      <c r="H50" s="1252"/>
      <c r="I50" s="361">
        <v>11017</v>
      </c>
      <c r="J50" s="362">
        <v>11923</v>
      </c>
      <c r="K50" s="362">
        <v>12226</v>
      </c>
      <c r="L50" s="362">
        <v>12427</v>
      </c>
      <c r="M50" s="363">
        <v>11625</v>
      </c>
    </row>
    <row r="51" spans="2:13" ht="27.75" customHeight="1" x14ac:dyDescent="0.15">
      <c r="B51" s="1245"/>
      <c r="C51" s="1246"/>
      <c r="D51" s="103"/>
      <c r="E51" s="1251" t="s">
        <v>41</v>
      </c>
      <c r="F51" s="1251"/>
      <c r="G51" s="1251"/>
      <c r="H51" s="1252"/>
      <c r="I51" s="361">
        <v>150</v>
      </c>
      <c r="J51" s="362">
        <v>101</v>
      </c>
      <c r="K51" s="362">
        <v>93</v>
      </c>
      <c r="L51" s="362">
        <v>188</v>
      </c>
      <c r="M51" s="363">
        <v>50</v>
      </c>
    </row>
    <row r="52" spans="2:13" ht="27.75" customHeight="1" x14ac:dyDescent="0.15">
      <c r="B52" s="1247"/>
      <c r="C52" s="1248"/>
      <c r="D52" s="103"/>
      <c r="E52" s="1251" t="s">
        <v>42</v>
      </c>
      <c r="F52" s="1251"/>
      <c r="G52" s="1251"/>
      <c r="H52" s="1252"/>
      <c r="I52" s="361">
        <v>4203</v>
      </c>
      <c r="J52" s="362">
        <v>4578</v>
      </c>
      <c r="K52" s="362">
        <v>4679</v>
      </c>
      <c r="L52" s="362">
        <v>4760</v>
      </c>
      <c r="M52" s="363">
        <v>4714</v>
      </c>
    </row>
    <row r="53" spans="2:13" ht="27.75" customHeight="1" thickBot="1" x14ac:dyDescent="0.2">
      <c r="B53" s="1258" t="s">
        <v>43</v>
      </c>
      <c r="C53" s="1259"/>
      <c r="D53" s="107"/>
      <c r="E53" s="1260" t="s">
        <v>44</v>
      </c>
      <c r="F53" s="1260"/>
      <c r="G53" s="1260"/>
      <c r="H53" s="1261"/>
      <c r="I53" s="364">
        <v>-11998</v>
      </c>
      <c r="J53" s="365">
        <v>-12913</v>
      </c>
      <c r="K53" s="365">
        <v>-13967</v>
      </c>
      <c r="L53" s="365">
        <v>-14227</v>
      </c>
      <c r="M53" s="366">
        <v>-13218</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Dz/Lvc3EhRFyRV5bGd4iHMGhBbOJKXEm6lNx3HpaKE76tsfLvKluze9Ur76ju5or52ZwvQ61gEXBBCypNu6afQ==" saltValue="6/+Dzz77sZj6eomIRQIz5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70" t="s">
        <v>47</v>
      </c>
      <c r="D55" s="1270"/>
      <c r="E55" s="1271"/>
      <c r="F55" s="119">
        <v>6152</v>
      </c>
      <c r="G55" s="119">
        <v>5833</v>
      </c>
      <c r="H55" s="120">
        <v>5796</v>
      </c>
    </row>
    <row r="56" spans="2:8" ht="52.5" customHeight="1" x14ac:dyDescent="0.15">
      <c r="B56" s="121"/>
      <c r="C56" s="1272" t="s">
        <v>48</v>
      </c>
      <c r="D56" s="1272"/>
      <c r="E56" s="1273"/>
      <c r="F56" s="122">
        <v>764</v>
      </c>
      <c r="G56" s="122">
        <v>764</v>
      </c>
      <c r="H56" s="123">
        <v>764</v>
      </c>
    </row>
    <row r="57" spans="2:8" ht="53.25" customHeight="1" x14ac:dyDescent="0.15">
      <c r="B57" s="121"/>
      <c r="C57" s="1274" t="s">
        <v>49</v>
      </c>
      <c r="D57" s="1274"/>
      <c r="E57" s="1275"/>
      <c r="F57" s="124">
        <v>4459</v>
      </c>
      <c r="G57" s="124">
        <v>4944</v>
      </c>
      <c r="H57" s="125">
        <v>5707</v>
      </c>
    </row>
    <row r="58" spans="2:8" ht="45.75" customHeight="1" x14ac:dyDescent="0.15">
      <c r="B58" s="126"/>
      <c r="C58" s="1262" t="s">
        <v>50</v>
      </c>
      <c r="D58" s="1263"/>
      <c r="E58" s="1264"/>
      <c r="F58" s="127"/>
      <c r="G58" s="127"/>
      <c r="H58" s="128"/>
    </row>
    <row r="59" spans="2:8" ht="45.75" customHeight="1" x14ac:dyDescent="0.15">
      <c r="B59" s="126"/>
      <c r="C59" s="1262" t="s">
        <v>50</v>
      </c>
      <c r="D59" s="1263"/>
      <c r="E59" s="1264"/>
      <c r="F59" s="127"/>
      <c r="G59" s="127"/>
      <c r="H59" s="128"/>
    </row>
    <row r="60" spans="2:8" ht="45.75" customHeight="1" x14ac:dyDescent="0.15">
      <c r="B60" s="126"/>
      <c r="C60" s="1262" t="s">
        <v>50</v>
      </c>
      <c r="D60" s="1263"/>
      <c r="E60" s="1264"/>
      <c r="F60" s="127"/>
      <c r="G60" s="127"/>
      <c r="H60" s="128"/>
    </row>
    <row r="61" spans="2:8" ht="45.75" customHeight="1" x14ac:dyDescent="0.15">
      <c r="B61" s="126"/>
      <c r="C61" s="1262" t="s">
        <v>50</v>
      </c>
      <c r="D61" s="1263"/>
      <c r="E61" s="1264"/>
      <c r="F61" s="127"/>
      <c r="G61" s="127"/>
      <c r="H61" s="128"/>
    </row>
    <row r="62" spans="2:8" ht="45.75" customHeight="1" thickBot="1" x14ac:dyDescent="0.2">
      <c r="B62" s="129"/>
      <c r="C62" s="1265" t="s">
        <v>51</v>
      </c>
      <c r="D62" s="1266"/>
      <c r="E62" s="1267"/>
      <c r="F62" s="130"/>
      <c r="G62" s="130"/>
      <c r="H62" s="131"/>
    </row>
    <row r="63" spans="2:8" ht="52.5" customHeight="1" thickBot="1" x14ac:dyDescent="0.2">
      <c r="B63" s="132"/>
      <c r="C63" s="1268" t="s">
        <v>52</v>
      </c>
      <c r="D63" s="1268"/>
      <c r="E63" s="1269"/>
      <c r="F63" s="133">
        <v>11375</v>
      </c>
      <c r="G63" s="133">
        <v>11541</v>
      </c>
      <c r="H63" s="134">
        <v>12267</v>
      </c>
    </row>
    <row r="64" spans="2:8" x14ac:dyDescent="0.15"/>
  </sheetData>
  <sheetProtection algorithmName="SHA-512" hashValue="pyqWTJT6n4vS5bnNXImcfdzDx2WrzfqeaG5tcljAL9PVwNoXxhsUmGzEK3o9tbGuFiDj26aiSYrqVC20ZDLagA==" saltValue="iI1XrzKtCJo5UBveC71W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AN43" sqref="AN43:DC47"/>
    </sheetView>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8" t="s">
        <v>608</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601</v>
      </c>
    </row>
    <row r="50" spans="1:109" x14ac:dyDescent="0.15">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565</v>
      </c>
      <c r="BQ50" s="1281"/>
      <c r="BR50" s="1281"/>
      <c r="BS50" s="1281"/>
      <c r="BT50" s="1281"/>
      <c r="BU50" s="1281"/>
      <c r="BV50" s="1281"/>
      <c r="BW50" s="1281"/>
      <c r="BX50" s="1281" t="s">
        <v>566</v>
      </c>
      <c r="BY50" s="1281"/>
      <c r="BZ50" s="1281"/>
      <c r="CA50" s="1281"/>
      <c r="CB50" s="1281"/>
      <c r="CC50" s="1281"/>
      <c r="CD50" s="1281"/>
      <c r="CE50" s="1281"/>
      <c r="CF50" s="1281" t="s">
        <v>567</v>
      </c>
      <c r="CG50" s="1281"/>
      <c r="CH50" s="1281"/>
      <c r="CI50" s="1281"/>
      <c r="CJ50" s="1281"/>
      <c r="CK50" s="1281"/>
      <c r="CL50" s="1281"/>
      <c r="CM50" s="1281"/>
      <c r="CN50" s="1281" t="s">
        <v>568</v>
      </c>
      <c r="CO50" s="1281"/>
      <c r="CP50" s="1281"/>
      <c r="CQ50" s="1281"/>
      <c r="CR50" s="1281"/>
      <c r="CS50" s="1281"/>
      <c r="CT50" s="1281"/>
      <c r="CU50" s="1281"/>
      <c r="CV50" s="1281" t="s">
        <v>569</v>
      </c>
      <c r="CW50" s="1281"/>
      <c r="CX50" s="1281"/>
      <c r="CY50" s="1281"/>
      <c r="CZ50" s="1281"/>
      <c r="DA50" s="1281"/>
      <c r="DB50" s="1281"/>
      <c r="DC50" s="1281"/>
    </row>
    <row r="51" spans="1:109" ht="13.5" customHeight="1" x14ac:dyDescent="0.15">
      <c r="B51" s="375"/>
      <c r="G51" s="1284"/>
      <c r="H51" s="1284"/>
      <c r="I51" s="1297"/>
      <c r="J51" s="1297"/>
      <c r="K51" s="1283"/>
      <c r="L51" s="1283"/>
      <c r="M51" s="1283"/>
      <c r="N51" s="1283"/>
      <c r="AM51" s="384"/>
      <c r="AN51" s="1279" t="s">
        <v>602</v>
      </c>
      <c r="AO51" s="1279"/>
      <c r="AP51" s="1279"/>
      <c r="AQ51" s="1279"/>
      <c r="AR51" s="1279"/>
      <c r="AS51" s="1279"/>
      <c r="AT51" s="1279"/>
      <c r="AU51" s="1279"/>
      <c r="AV51" s="1279"/>
      <c r="AW51" s="1279"/>
      <c r="AX51" s="1279"/>
      <c r="AY51" s="1279"/>
      <c r="AZ51" s="1279"/>
      <c r="BA51" s="1279"/>
      <c r="BB51" s="1279" t="s">
        <v>603</v>
      </c>
      <c r="BC51" s="1279"/>
      <c r="BD51" s="1279"/>
      <c r="BE51" s="1279"/>
      <c r="BF51" s="1279"/>
      <c r="BG51" s="1279"/>
      <c r="BH51" s="1279"/>
      <c r="BI51" s="1279"/>
      <c r="BJ51" s="1279"/>
      <c r="BK51" s="1279"/>
      <c r="BL51" s="1279"/>
      <c r="BM51" s="1279"/>
      <c r="BN51" s="1279"/>
      <c r="BO51" s="1279"/>
      <c r="BP51" s="1276"/>
      <c r="BQ51" s="1276"/>
      <c r="BR51" s="1276"/>
      <c r="BS51" s="1276"/>
      <c r="BT51" s="1276"/>
      <c r="BU51" s="1276"/>
      <c r="BV51" s="1276"/>
      <c r="BW51" s="1276"/>
      <c r="BX51" s="1276"/>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76"/>
      <c r="CW51" s="1276"/>
      <c r="CX51" s="1276"/>
      <c r="CY51" s="1276"/>
      <c r="CZ51" s="1276"/>
      <c r="DA51" s="1276"/>
      <c r="DB51" s="1276"/>
      <c r="DC51" s="1276"/>
    </row>
    <row r="52" spans="1:109" x14ac:dyDescent="0.15">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604</v>
      </c>
      <c r="BC53" s="1279"/>
      <c r="BD53" s="1279"/>
      <c r="BE53" s="1279"/>
      <c r="BF53" s="1279"/>
      <c r="BG53" s="1279"/>
      <c r="BH53" s="1279"/>
      <c r="BI53" s="1279"/>
      <c r="BJ53" s="1279"/>
      <c r="BK53" s="1279"/>
      <c r="BL53" s="1279"/>
      <c r="BM53" s="1279"/>
      <c r="BN53" s="1279"/>
      <c r="BO53" s="1279"/>
      <c r="BP53" s="1276">
        <v>45.7</v>
      </c>
      <c r="BQ53" s="1276"/>
      <c r="BR53" s="1276"/>
      <c r="BS53" s="1276"/>
      <c r="BT53" s="1276"/>
      <c r="BU53" s="1276"/>
      <c r="BV53" s="1276"/>
      <c r="BW53" s="1276"/>
      <c r="BX53" s="1276">
        <v>47.9</v>
      </c>
      <c r="BY53" s="1276"/>
      <c r="BZ53" s="1276"/>
      <c r="CA53" s="1276"/>
      <c r="CB53" s="1276"/>
      <c r="CC53" s="1276"/>
      <c r="CD53" s="1276"/>
      <c r="CE53" s="1276"/>
      <c r="CF53" s="1276">
        <v>46.6</v>
      </c>
      <c r="CG53" s="1276"/>
      <c r="CH53" s="1276"/>
      <c r="CI53" s="1276"/>
      <c r="CJ53" s="1276"/>
      <c r="CK53" s="1276"/>
      <c r="CL53" s="1276"/>
      <c r="CM53" s="1276"/>
      <c r="CN53" s="1276">
        <v>47.5</v>
      </c>
      <c r="CO53" s="1276"/>
      <c r="CP53" s="1276"/>
      <c r="CQ53" s="1276"/>
      <c r="CR53" s="1276"/>
      <c r="CS53" s="1276"/>
      <c r="CT53" s="1276"/>
      <c r="CU53" s="1276"/>
      <c r="CV53" s="1276">
        <v>47.6</v>
      </c>
      <c r="CW53" s="1276"/>
      <c r="CX53" s="1276"/>
      <c r="CY53" s="1276"/>
      <c r="CZ53" s="1276"/>
      <c r="DA53" s="1276"/>
      <c r="DB53" s="1276"/>
      <c r="DC53" s="1276"/>
    </row>
    <row r="54" spans="1:109" x14ac:dyDescent="0.15">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3"/>
      <c r="B55" s="375"/>
      <c r="G55" s="1282"/>
      <c r="H55" s="1282"/>
      <c r="I55" s="1282"/>
      <c r="J55" s="1282"/>
      <c r="K55" s="1283"/>
      <c r="L55" s="1283"/>
      <c r="M55" s="1283"/>
      <c r="N55" s="1283"/>
      <c r="AN55" s="1281" t="s">
        <v>605</v>
      </c>
      <c r="AO55" s="1281"/>
      <c r="AP55" s="1281"/>
      <c r="AQ55" s="1281"/>
      <c r="AR55" s="1281"/>
      <c r="AS55" s="1281"/>
      <c r="AT55" s="1281"/>
      <c r="AU55" s="1281"/>
      <c r="AV55" s="1281"/>
      <c r="AW55" s="1281"/>
      <c r="AX55" s="1281"/>
      <c r="AY55" s="1281"/>
      <c r="AZ55" s="1281"/>
      <c r="BA55" s="1281"/>
      <c r="BB55" s="1279" t="s">
        <v>603</v>
      </c>
      <c r="BC55" s="1279"/>
      <c r="BD55" s="1279"/>
      <c r="BE55" s="1279"/>
      <c r="BF55" s="1279"/>
      <c r="BG55" s="1279"/>
      <c r="BH55" s="1279"/>
      <c r="BI55" s="1279"/>
      <c r="BJ55" s="1279"/>
      <c r="BK55" s="1279"/>
      <c r="BL55" s="1279"/>
      <c r="BM55" s="1279"/>
      <c r="BN55" s="1279"/>
      <c r="BO55" s="1279"/>
      <c r="BP55" s="1276">
        <v>0</v>
      </c>
      <c r="BQ55" s="1276"/>
      <c r="BR55" s="1276"/>
      <c r="BS55" s="1276"/>
      <c r="BT55" s="1276"/>
      <c r="BU55" s="1276"/>
      <c r="BV55" s="1276"/>
      <c r="BW55" s="1276"/>
      <c r="BX55" s="1276">
        <v>0</v>
      </c>
      <c r="BY55" s="1276"/>
      <c r="BZ55" s="1276"/>
      <c r="CA55" s="1276"/>
      <c r="CB55" s="1276"/>
      <c r="CC55" s="1276"/>
      <c r="CD55" s="1276"/>
      <c r="CE55" s="1276"/>
      <c r="CF55" s="1276">
        <v>3.1</v>
      </c>
      <c r="CG55" s="1276"/>
      <c r="CH55" s="1276"/>
      <c r="CI55" s="1276"/>
      <c r="CJ55" s="1276"/>
      <c r="CK55" s="1276"/>
      <c r="CL55" s="1276"/>
      <c r="CM55" s="1276"/>
      <c r="CN55" s="1276">
        <v>13.7</v>
      </c>
      <c r="CO55" s="1276"/>
      <c r="CP55" s="1276"/>
      <c r="CQ55" s="1276"/>
      <c r="CR55" s="1276"/>
      <c r="CS55" s="1276"/>
      <c r="CT55" s="1276"/>
      <c r="CU55" s="1276"/>
      <c r="CV55" s="1276">
        <v>6.9</v>
      </c>
      <c r="CW55" s="1276"/>
      <c r="CX55" s="1276"/>
      <c r="CY55" s="1276"/>
      <c r="CZ55" s="1276"/>
      <c r="DA55" s="1276"/>
      <c r="DB55" s="1276"/>
      <c r="DC55" s="1276"/>
    </row>
    <row r="56" spans="1:109" x14ac:dyDescent="0.15">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x14ac:dyDescent="0.15">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604</v>
      </c>
      <c r="BC57" s="1279"/>
      <c r="BD57" s="1279"/>
      <c r="BE57" s="1279"/>
      <c r="BF57" s="1279"/>
      <c r="BG57" s="1279"/>
      <c r="BH57" s="1279"/>
      <c r="BI57" s="1279"/>
      <c r="BJ57" s="1279"/>
      <c r="BK57" s="1279"/>
      <c r="BL57" s="1279"/>
      <c r="BM57" s="1279"/>
      <c r="BN57" s="1279"/>
      <c r="BO57" s="1279"/>
      <c r="BP57" s="1276">
        <v>59.4</v>
      </c>
      <c r="BQ57" s="1276"/>
      <c r="BR57" s="1276"/>
      <c r="BS57" s="1276"/>
      <c r="BT57" s="1276"/>
      <c r="BU57" s="1276"/>
      <c r="BV57" s="1276"/>
      <c r="BW57" s="1276"/>
      <c r="BX57" s="1276">
        <v>60</v>
      </c>
      <c r="BY57" s="1276"/>
      <c r="BZ57" s="1276"/>
      <c r="CA57" s="1276"/>
      <c r="CB57" s="1276"/>
      <c r="CC57" s="1276"/>
      <c r="CD57" s="1276"/>
      <c r="CE57" s="1276"/>
      <c r="CF57" s="1276">
        <v>61.2</v>
      </c>
      <c r="CG57" s="1276"/>
      <c r="CH57" s="1276"/>
      <c r="CI57" s="1276"/>
      <c r="CJ57" s="1276"/>
      <c r="CK57" s="1276"/>
      <c r="CL57" s="1276"/>
      <c r="CM57" s="1276"/>
      <c r="CN57" s="1276">
        <v>62</v>
      </c>
      <c r="CO57" s="1276"/>
      <c r="CP57" s="1276"/>
      <c r="CQ57" s="1276"/>
      <c r="CR57" s="1276"/>
      <c r="CS57" s="1276"/>
      <c r="CT57" s="1276"/>
      <c r="CU57" s="1276"/>
      <c r="CV57" s="1276">
        <v>62.9</v>
      </c>
      <c r="CW57" s="1276"/>
      <c r="CX57" s="1276"/>
      <c r="CY57" s="1276"/>
      <c r="CZ57" s="1276"/>
      <c r="DA57" s="1276"/>
      <c r="DB57" s="1276"/>
      <c r="DC57" s="1276"/>
      <c r="DD57" s="388"/>
      <c r="DE57" s="387"/>
    </row>
    <row r="58" spans="1:109" s="383" customFormat="1" x14ac:dyDescent="0.15">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606</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8" t="s">
        <v>609</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601</v>
      </c>
    </row>
    <row r="72" spans="2:107" x14ac:dyDescent="0.15">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565</v>
      </c>
      <c r="BQ72" s="1281"/>
      <c r="BR72" s="1281"/>
      <c r="BS72" s="1281"/>
      <c r="BT72" s="1281"/>
      <c r="BU72" s="1281"/>
      <c r="BV72" s="1281"/>
      <c r="BW72" s="1281"/>
      <c r="BX72" s="1281" t="s">
        <v>566</v>
      </c>
      <c r="BY72" s="1281"/>
      <c r="BZ72" s="1281"/>
      <c r="CA72" s="1281"/>
      <c r="CB72" s="1281"/>
      <c r="CC72" s="1281"/>
      <c r="CD72" s="1281"/>
      <c r="CE72" s="1281"/>
      <c r="CF72" s="1281" t="s">
        <v>567</v>
      </c>
      <c r="CG72" s="1281"/>
      <c r="CH72" s="1281"/>
      <c r="CI72" s="1281"/>
      <c r="CJ72" s="1281"/>
      <c r="CK72" s="1281"/>
      <c r="CL72" s="1281"/>
      <c r="CM72" s="1281"/>
      <c r="CN72" s="1281" t="s">
        <v>568</v>
      </c>
      <c r="CO72" s="1281"/>
      <c r="CP72" s="1281"/>
      <c r="CQ72" s="1281"/>
      <c r="CR72" s="1281"/>
      <c r="CS72" s="1281"/>
      <c r="CT72" s="1281"/>
      <c r="CU72" s="1281"/>
      <c r="CV72" s="1281" t="s">
        <v>569</v>
      </c>
      <c r="CW72" s="1281"/>
      <c r="CX72" s="1281"/>
      <c r="CY72" s="1281"/>
      <c r="CZ72" s="1281"/>
      <c r="DA72" s="1281"/>
      <c r="DB72" s="1281"/>
      <c r="DC72" s="1281"/>
    </row>
    <row r="73" spans="2:107" x14ac:dyDescent="0.15">
      <c r="B73" s="375"/>
      <c r="G73" s="1284"/>
      <c r="H73" s="1284"/>
      <c r="I73" s="1284"/>
      <c r="J73" s="1284"/>
      <c r="K73" s="1280"/>
      <c r="L73" s="1280"/>
      <c r="M73" s="1280"/>
      <c r="N73" s="1280"/>
      <c r="AM73" s="384"/>
      <c r="AN73" s="1279" t="s">
        <v>602</v>
      </c>
      <c r="AO73" s="1279"/>
      <c r="AP73" s="1279"/>
      <c r="AQ73" s="1279"/>
      <c r="AR73" s="1279"/>
      <c r="AS73" s="1279"/>
      <c r="AT73" s="1279"/>
      <c r="AU73" s="1279"/>
      <c r="AV73" s="1279"/>
      <c r="AW73" s="1279"/>
      <c r="AX73" s="1279"/>
      <c r="AY73" s="1279"/>
      <c r="AZ73" s="1279"/>
      <c r="BA73" s="1279"/>
      <c r="BB73" s="1279" t="s">
        <v>603</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x14ac:dyDescent="0.15">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607</v>
      </c>
      <c r="BC75" s="1279"/>
      <c r="BD75" s="1279"/>
      <c r="BE75" s="1279"/>
      <c r="BF75" s="1279"/>
      <c r="BG75" s="1279"/>
      <c r="BH75" s="1279"/>
      <c r="BI75" s="1279"/>
      <c r="BJ75" s="1279"/>
      <c r="BK75" s="1279"/>
      <c r="BL75" s="1279"/>
      <c r="BM75" s="1279"/>
      <c r="BN75" s="1279"/>
      <c r="BO75" s="1279"/>
      <c r="BP75" s="1276">
        <v>-1.5</v>
      </c>
      <c r="BQ75" s="1276"/>
      <c r="BR75" s="1276"/>
      <c r="BS75" s="1276"/>
      <c r="BT75" s="1276"/>
      <c r="BU75" s="1276"/>
      <c r="BV75" s="1276"/>
      <c r="BW75" s="1276"/>
      <c r="BX75" s="1276">
        <v>-1.7</v>
      </c>
      <c r="BY75" s="1276"/>
      <c r="BZ75" s="1276"/>
      <c r="CA75" s="1276"/>
      <c r="CB75" s="1276"/>
      <c r="CC75" s="1276"/>
      <c r="CD75" s="1276"/>
      <c r="CE75" s="1276"/>
      <c r="CF75" s="1276">
        <v>-1.7</v>
      </c>
      <c r="CG75" s="1276"/>
      <c r="CH75" s="1276"/>
      <c r="CI75" s="1276"/>
      <c r="CJ75" s="1276"/>
      <c r="CK75" s="1276"/>
      <c r="CL75" s="1276"/>
      <c r="CM75" s="1276"/>
      <c r="CN75" s="1276">
        <v>-1.1000000000000001</v>
      </c>
      <c r="CO75" s="1276"/>
      <c r="CP75" s="1276"/>
      <c r="CQ75" s="1276"/>
      <c r="CR75" s="1276"/>
      <c r="CS75" s="1276"/>
      <c r="CT75" s="1276"/>
      <c r="CU75" s="1276"/>
      <c r="CV75" s="1276">
        <v>-0.1</v>
      </c>
      <c r="CW75" s="1276"/>
      <c r="CX75" s="1276"/>
      <c r="CY75" s="1276"/>
      <c r="CZ75" s="1276"/>
      <c r="DA75" s="1276"/>
      <c r="DB75" s="1276"/>
      <c r="DC75" s="1276"/>
    </row>
    <row r="76" spans="2:107" x14ac:dyDescent="0.15">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5"/>
      <c r="G77" s="1282"/>
      <c r="H77" s="1282"/>
      <c r="I77" s="1282"/>
      <c r="J77" s="1282"/>
      <c r="K77" s="1280"/>
      <c r="L77" s="1280"/>
      <c r="M77" s="1280"/>
      <c r="N77" s="1280"/>
      <c r="AN77" s="1281" t="s">
        <v>605</v>
      </c>
      <c r="AO77" s="1281"/>
      <c r="AP77" s="1281"/>
      <c r="AQ77" s="1281"/>
      <c r="AR77" s="1281"/>
      <c r="AS77" s="1281"/>
      <c r="AT77" s="1281"/>
      <c r="AU77" s="1281"/>
      <c r="AV77" s="1281"/>
      <c r="AW77" s="1281"/>
      <c r="AX77" s="1281"/>
      <c r="AY77" s="1281"/>
      <c r="AZ77" s="1281"/>
      <c r="BA77" s="1281"/>
      <c r="BB77" s="1279" t="s">
        <v>603</v>
      </c>
      <c r="BC77" s="1279"/>
      <c r="BD77" s="1279"/>
      <c r="BE77" s="1279"/>
      <c r="BF77" s="1279"/>
      <c r="BG77" s="1279"/>
      <c r="BH77" s="1279"/>
      <c r="BI77" s="1279"/>
      <c r="BJ77" s="1279"/>
      <c r="BK77" s="1279"/>
      <c r="BL77" s="1279"/>
      <c r="BM77" s="1279"/>
      <c r="BN77" s="1279"/>
      <c r="BO77" s="1279"/>
      <c r="BP77" s="1276">
        <v>0</v>
      </c>
      <c r="BQ77" s="1276"/>
      <c r="BR77" s="1276"/>
      <c r="BS77" s="1276"/>
      <c r="BT77" s="1276"/>
      <c r="BU77" s="1276"/>
      <c r="BV77" s="1276"/>
      <c r="BW77" s="1276"/>
      <c r="BX77" s="1276">
        <v>0</v>
      </c>
      <c r="BY77" s="1276"/>
      <c r="BZ77" s="1276"/>
      <c r="CA77" s="1276"/>
      <c r="CB77" s="1276"/>
      <c r="CC77" s="1276"/>
      <c r="CD77" s="1276"/>
      <c r="CE77" s="1276"/>
      <c r="CF77" s="1276">
        <v>3.1</v>
      </c>
      <c r="CG77" s="1276"/>
      <c r="CH77" s="1276"/>
      <c r="CI77" s="1276"/>
      <c r="CJ77" s="1276"/>
      <c r="CK77" s="1276"/>
      <c r="CL77" s="1276"/>
      <c r="CM77" s="1276"/>
      <c r="CN77" s="1276">
        <v>13.7</v>
      </c>
      <c r="CO77" s="1276"/>
      <c r="CP77" s="1276"/>
      <c r="CQ77" s="1276"/>
      <c r="CR77" s="1276"/>
      <c r="CS77" s="1276"/>
      <c r="CT77" s="1276"/>
      <c r="CU77" s="1276"/>
      <c r="CV77" s="1276">
        <v>6.9</v>
      </c>
      <c r="CW77" s="1276"/>
      <c r="CX77" s="1276"/>
      <c r="CY77" s="1276"/>
      <c r="CZ77" s="1276"/>
      <c r="DA77" s="1276"/>
      <c r="DB77" s="1276"/>
      <c r="DC77" s="1276"/>
    </row>
    <row r="78" spans="2:107" x14ac:dyDescent="0.15">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607</v>
      </c>
      <c r="BC79" s="1279"/>
      <c r="BD79" s="1279"/>
      <c r="BE79" s="1279"/>
      <c r="BF79" s="1279"/>
      <c r="BG79" s="1279"/>
      <c r="BH79" s="1279"/>
      <c r="BI79" s="1279"/>
      <c r="BJ79" s="1279"/>
      <c r="BK79" s="1279"/>
      <c r="BL79" s="1279"/>
      <c r="BM79" s="1279"/>
      <c r="BN79" s="1279"/>
      <c r="BO79" s="1279"/>
      <c r="BP79" s="1276">
        <v>7.9</v>
      </c>
      <c r="BQ79" s="1276"/>
      <c r="BR79" s="1276"/>
      <c r="BS79" s="1276"/>
      <c r="BT79" s="1276"/>
      <c r="BU79" s="1276"/>
      <c r="BV79" s="1276"/>
      <c r="BW79" s="1276"/>
      <c r="BX79" s="1276">
        <v>7.8</v>
      </c>
      <c r="BY79" s="1276"/>
      <c r="BZ79" s="1276"/>
      <c r="CA79" s="1276"/>
      <c r="CB79" s="1276"/>
      <c r="CC79" s="1276"/>
      <c r="CD79" s="1276"/>
      <c r="CE79" s="1276"/>
      <c r="CF79" s="1276">
        <v>7.9</v>
      </c>
      <c r="CG79" s="1276"/>
      <c r="CH79" s="1276"/>
      <c r="CI79" s="1276"/>
      <c r="CJ79" s="1276"/>
      <c r="CK79" s="1276"/>
      <c r="CL79" s="1276"/>
      <c r="CM79" s="1276"/>
      <c r="CN79" s="1276">
        <v>7.9</v>
      </c>
      <c r="CO79" s="1276"/>
      <c r="CP79" s="1276"/>
      <c r="CQ79" s="1276"/>
      <c r="CR79" s="1276"/>
      <c r="CS79" s="1276"/>
      <c r="CT79" s="1276"/>
      <c r="CU79" s="1276"/>
      <c r="CV79" s="1276">
        <v>8</v>
      </c>
      <c r="CW79" s="1276"/>
      <c r="CX79" s="1276"/>
      <c r="CY79" s="1276"/>
      <c r="CZ79" s="1276"/>
      <c r="DA79" s="1276"/>
      <c r="DB79" s="1276"/>
      <c r="DC79" s="1276"/>
    </row>
    <row r="80" spans="2:107" x14ac:dyDescent="0.15">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gm8Upr9fQkWRVFLea+9NlDMEiUA6Qa3CnL7fow5yHmt7L/eiGvAoOTSZ0TRMp71GovOdQfstYH/fnaM/MNa8SQ==" saltValue="O/c/A0Kp8oCsGYZZwe/u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512</v>
      </c>
    </row>
  </sheetData>
  <sheetProtection algorithmName="SHA-512" hashValue="kD4nLFlUjj8YIk0Cl5KzbzBbdNFQl4sd79EcpfqMKPfehta+MT29pwx+0535+Xp5sfYpNGE3Owk34T8coEwsMg==" saltValue="OZ2pyKRTU2KAMuzxwXQO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70" zoomScaleNormal="7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512</v>
      </c>
    </row>
  </sheetData>
  <sheetProtection algorithmName="SHA-512" hashValue="vuxcdTRiwDF0zOOdpSoXT2PYCq8IvqBDT8akpkfZMSiy477tb/7EMbc1E5wCi8FD1NKuDsVg40QLUnkBKvSNTQ==" saltValue="40QFS3eWgn5HQsg/Ql+q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562</v>
      </c>
      <c r="G2" s="148"/>
      <c r="H2" s="149"/>
    </row>
    <row r="3" spans="1:8" x14ac:dyDescent="0.15">
      <c r="A3" s="145" t="s">
        <v>555</v>
      </c>
      <c r="B3" s="150"/>
      <c r="C3" s="151"/>
      <c r="D3" s="152">
        <v>211963</v>
      </c>
      <c r="E3" s="153"/>
      <c r="F3" s="154">
        <v>90072</v>
      </c>
      <c r="G3" s="155"/>
      <c r="H3" s="156"/>
    </row>
    <row r="4" spans="1:8" x14ac:dyDescent="0.15">
      <c r="A4" s="157"/>
      <c r="B4" s="158"/>
      <c r="C4" s="159"/>
      <c r="D4" s="160">
        <v>56789</v>
      </c>
      <c r="E4" s="161"/>
      <c r="F4" s="162">
        <v>46083</v>
      </c>
      <c r="G4" s="163"/>
      <c r="H4" s="164"/>
    </row>
    <row r="5" spans="1:8" x14ac:dyDescent="0.15">
      <c r="A5" s="145" t="s">
        <v>557</v>
      </c>
      <c r="B5" s="150"/>
      <c r="C5" s="151"/>
      <c r="D5" s="152">
        <v>74169</v>
      </c>
      <c r="E5" s="153"/>
      <c r="F5" s="154">
        <v>88328</v>
      </c>
      <c r="G5" s="155"/>
      <c r="H5" s="156"/>
    </row>
    <row r="6" spans="1:8" x14ac:dyDescent="0.15">
      <c r="A6" s="157"/>
      <c r="B6" s="158"/>
      <c r="C6" s="159"/>
      <c r="D6" s="160">
        <v>43672</v>
      </c>
      <c r="E6" s="161"/>
      <c r="F6" s="162">
        <v>49013</v>
      </c>
      <c r="G6" s="163"/>
      <c r="H6" s="164"/>
    </row>
    <row r="7" spans="1:8" x14ac:dyDescent="0.15">
      <c r="A7" s="145" t="s">
        <v>558</v>
      </c>
      <c r="B7" s="150"/>
      <c r="C7" s="151"/>
      <c r="D7" s="152">
        <v>275311</v>
      </c>
      <c r="E7" s="153"/>
      <c r="F7" s="154">
        <v>103390</v>
      </c>
      <c r="G7" s="155"/>
      <c r="H7" s="156"/>
    </row>
    <row r="8" spans="1:8" x14ac:dyDescent="0.15">
      <c r="A8" s="157"/>
      <c r="B8" s="158"/>
      <c r="C8" s="159"/>
      <c r="D8" s="160">
        <v>78599</v>
      </c>
      <c r="E8" s="161"/>
      <c r="F8" s="162">
        <v>51269</v>
      </c>
      <c r="G8" s="163"/>
      <c r="H8" s="164"/>
    </row>
    <row r="9" spans="1:8" x14ac:dyDescent="0.15">
      <c r="A9" s="145" t="s">
        <v>559</v>
      </c>
      <c r="B9" s="150"/>
      <c r="C9" s="151"/>
      <c r="D9" s="152">
        <v>187130</v>
      </c>
      <c r="E9" s="153"/>
      <c r="F9" s="154">
        <v>117234</v>
      </c>
      <c r="G9" s="155"/>
      <c r="H9" s="156"/>
    </row>
    <row r="10" spans="1:8" x14ac:dyDescent="0.15">
      <c r="A10" s="157"/>
      <c r="B10" s="158"/>
      <c r="C10" s="159"/>
      <c r="D10" s="160">
        <v>105192</v>
      </c>
      <c r="E10" s="161"/>
      <c r="F10" s="162">
        <v>59796</v>
      </c>
      <c r="G10" s="163"/>
      <c r="H10" s="164"/>
    </row>
    <row r="11" spans="1:8" x14ac:dyDescent="0.15">
      <c r="A11" s="145" t="s">
        <v>560</v>
      </c>
      <c r="B11" s="150"/>
      <c r="C11" s="151"/>
      <c r="D11" s="152">
        <v>244276</v>
      </c>
      <c r="E11" s="153"/>
      <c r="F11" s="154">
        <v>97758</v>
      </c>
      <c r="G11" s="155"/>
      <c r="H11" s="156"/>
    </row>
    <row r="12" spans="1:8" x14ac:dyDescent="0.15">
      <c r="A12" s="157"/>
      <c r="B12" s="158"/>
      <c r="C12" s="165"/>
      <c r="D12" s="160">
        <v>70125</v>
      </c>
      <c r="E12" s="161"/>
      <c r="F12" s="162">
        <v>45946</v>
      </c>
      <c r="G12" s="163"/>
      <c r="H12" s="164"/>
    </row>
    <row r="13" spans="1:8" x14ac:dyDescent="0.15">
      <c r="A13" s="145"/>
      <c r="B13" s="150"/>
      <c r="C13" s="166"/>
      <c r="D13" s="167">
        <v>198570</v>
      </c>
      <c r="E13" s="168"/>
      <c r="F13" s="169">
        <v>99356</v>
      </c>
      <c r="G13" s="170"/>
      <c r="H13" s="156"/>
    </row>
    <row r="14" spans="1:8" x14ac:dyDescent="0.15">
      <c r="A14" s="157"/>
      <c r="B14" s="158"/>
      <c r="C14" s="159"/>
      <c r="D14" s="160">
        <v>70875</v>
      </c>
      <c r="E14" s="161"/>
      <c r="F14" s="162">
        <v>50421</v>
      </c>
      <c r="G14" s="163"/>
      <c r="H14" s="164"/>
    </row>
    <row r="17" spans="1:11" x14ac:dyDescent="0.15">
      <c r="A17" s="141" t="s">
        <v>54</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55</v>
      </c>
      <c r="B19" s="171">
        <f>ROUND(VALUE(SUBSTITUTE(実質収支比率等に係る経年分析!F$48,"▲","-")),2)</f>
        <v>5.38</v>
      </c>
      <c r="C19" s="171">
        <f>ROUND(VALUE(SUBSTITUTE(実質収支比率等に係る経年分析!G$48,"▲","-")),2)</f>
        <v>4.74</v>
      </c>
      <c r="D19" s="171">
        <f>ROUND(VALUE(SUBSTITUTE(実質収支比率等に係る経年分析!H$48,"▲","-")),2)</f>
        <v>9.1999999999999993</v>
      </c>
      <c r="E19" s="171">
        <f>ROUND(VALUE(SUBSTITUTE(実質収支比率等に係る経年分析!I$48,"▲","-")),2)</f>
        <v>6.92</v>
      </c>
      <c r="F19" s="171">
        <f>ROUND(VALUE(SUBSTITUTE(実質収支比率等に係る経年分析!J$48,"▲","-")),2)</f>
        <v>5.27</v>
      </c>
    </row>
    <row r="20" spans="1:11" x14ac:dyDescent="0.15">
      <c r="A20" s="171" t="s">
        <v>56</v>
      </c>
      <c r="B20" s="171">
        <f>ROUND(VALUE(SUBSTITUTE(実質収支比率等に係る経年分析!F$47,"▲","-")),2)</f>
        <v>146.83000000000001</v>
      </c>
      <c r="C20" s="171">
        <f>ROUND(VALUE(SUBSTITUTE(実質収支比率等に係る経年分析!G$47,"▲","-")),2)</f>
        <v>144.58000000000001</v>
      </c>
      <c r="D20" s="171">
        <f>ROUND(VALUE(SUBSTITUTE(実質収支比率等に係る経年分析!H$47,"▲","-")),2)</f>
        <v>143.6</v>
      </c>
      <c r="E20" s="171">
        <f>ROUND(VALUE(SUBSTITUTE(実質収支比率等に係る経年分析!I$47,"▲","-")),2)</f>
        <v>132.54</v>
      </c>
      <c r="F20" s="171">
        <f>ROUND(VALUE(SUBSTITUTE(実質収支比率等に係る経年分析!J$47,"▲","-")),2)</f>
        <v>123.93</v>
      </c>
    </row>
    <row r="21" spans="1:11" x14ac:dyDescent="0.15">
      <c r="A21" s="171" t="s">
        <v>57</v>
      </c>
      <c r="B21" s="171">
        <f>IF(ISNUMBER(VALUE(SUBSTITUTE(実質収支比率等に係る経年分析!F$49,"▲","-"))),ROUND(VALUE(SUBSTITUTE(実質収支比率等に係る経年分析!F$49,"▲","-")),2),NA())</f>
        <v>-0.99</v>
      </c>
      <c r="C21" s="171">
        <f>IF(ISNUMBER(VALUE(SUBSTITUTE(実質収支比率等に係る経年分析!G$49,"▲","-"))),ROUND(VALUE(SUBSTITUTE(実質収支比率等に係る経年分析!G$49,"▲","-")),2),NA())</f>
        <v>-0.36</v>
      </c>
      <c r="D21" s="171">
        <f>IF(ISNUMBER(VALUE(SUBSTITUTE(実質収支比率等に係る経年分析!H$49,"▲","-"))),ROUND(VALUE(SUBSTITUTE(実質収支比率等に係る経年分析!H$49,"▲","-")),2),NA())</f>
        <v>4.68</v>
      </c>
      <c r="E21" s="171">
        <f>IF(ISNUMBER(VALUE(SUBSTITUTE(実質収支比率等に係る経年分析!I$49,"▲","-"))),ROUND(VALUE(SUBSTITUTE(実質収支比率等に係る経年分析!I$49,"▲","-")),2),NA())</f>
        <v>-9.2899999999999991</v>
      </c>
      <c r="F21" s="171">
        <f>IF(ISNUMBER(VALUE(SUBSTITUTE(実質収支比率等に係る経年分析!J$49,"▲","-"))),ROUND(VALUE(SUBSTITUTE(実質収支比率等に係る経年分析!J$49,"▲","-")),2),NA())</f>
        <v>-2.04</v>
      </c>
    </row>
    <row r="24" spans="1:11" x14ac:dyDescent="0.15">
      <c r="A24" s="141" t="s">
        <v>58</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x14ac:dyDescent="0.15">
      <c r="A32" s="172" t="str">
        <f>IF(連結実質赤字比率に係る赤字・黒字の構成分析!C$38="",NA(),連結実質赤字比率に係る赤字・黒字の構成分析!C$38)</f>
        <v>後期高齢者医療特別会計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0.03</v>
      </c>
    </row>
    <row r="33" spans="1:16" x14ac:dyDescent="0.15">
      <c r="A33" s="172" t="str">
        <f>IF(連結実質赤字比率に係る赤字・黒字の構成分析!C$37="",NA(),連結実質赤字比率に係る赤字・黒字の構成分析!C$37)</f>
        <v>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0.66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1.56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5.27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28.99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24.83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25.75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23.06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22.14</v>
      </c>
    </row>
    <row r="39" spans="1:16" x14ac:dyDescent="0.15">
      <c r="A39" s="141" t="s">
        <v>61</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466</v>
      </c>
      <c r="E42" s="173"/>
      <c r="F42" s="173"/>
      <c r="G42" s="173">
        <f>'実質公債費比率（分子）の構造'!L$52</f>
        <v>462</v>
      </c>
      <c r="H42" s="173"/>
      <c r="I42" s="173"/>
      <c r="J42" s="173">
        <f>'実質公債費比率（分子）の構造'!M$52</f>
        <v>453</v>
      </c>
      <c r="K42" s="173"/>
      <c r="L42" s="173"/>
      <c r="M42" s="173">
        <f>'実質公債費比率（分子）の構造'!N$52</f>
        <v>421</v>
      </c>
      <c r="N42" s="173"/>
      <c r="O42" s="173"/>
      <c r="P42" s="173">
        <f>'実質公債費比率（分子）の構造'!O$52</f>
        <v>390</v>
      </c>
    </row>
    <row r="43" spans="1:16" x14ac:dyDescent="0.15">
      <c r="A43" s="173" t="s">
        <v>65</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67</v>
      </c>
      <c r="B45" s="173">
        <f>'実質公債費比率（分子）の構造'!K$49</f>
        <v>36</v>
      </c>
      <c r="C45" s="173"/>
      <c r="D45" s="173"/>
      <c r="E45" s="173">
        <f>'実質公債費比率（分子）の構造'!L$49</f>
        <v>40</v>
      </c>
      <c r="F45" s="173"/>
      <c r="G45" s="173"/>
      <c r="H45" s="173">
        <f>'実質公債費比率（分子）の構造'!M$49</f>
        <v>49</v>
      </c>
      <c r="I45" s="173"/>
      <c r="J45" s="173"/>
      <c r="K45" s="173">
        <f>'実質公債費比率（分子）の構造'!N$49</f>
        <v>67</v>
      </c>
      <c r="L45" s="173"/>
      <c r="M45" s="173"/>
      <c r="N45" s="173">
        <f>'実質公債費比率（分子）の構造'!O$49</f>
        <v>65</v>
      </c>
      <c r="O45" s="173"/>
      <c r="P45" s="173"/>
    </row>
    <row r="46" spans="1:16" x14ac:dyDescent="0.15">
      <c r="A46" s="173" t="s">
        <v>68</v>
      </c>
      <c r="B46" s="173">
        <f>'実質公債費比率（分子）の構造'!K$48</f>
        <v>16</v>
      </c>
      <c r="C46" s="173"/>
      <c r="D46" s="173"/>
      <c r="E46" s="173">
        <f>'実質公債費比率（分子）の構造'!L$48</f>
        <v>20</v>
      </c>
      <c r="F46" s="173"/>
      <c r="G46" s="173"/>
      <c r="H46" s="173">
        <f>'実質公債費比率（分子）の構造'!M$48</f>
        <v>17</v>
      </c>
      <c r="I46" s="173"/>
      <c r="J46" s="173"/>
      <c r="K46" s="173">
        <f>'実質公債費比率（分子）の構造'!N$48</f>
        <v>19</v>
      </c>
      <c r="L46" s="173"/>
      <c r="M46" s="173"/>
      <c r="N46" s="173">
        <f>'実質公債費比率（分子）の構造'!O$48</f>
        <v>25</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341</v>
      </c>
      <c r="C49" s="173"/>
      <c r="D49" s="173"/>
      <c r="E49" s="173">
        <f>'実質公債費比率（分子）の構造'!L$45</f>
        <v>335</v>
      </c>
      <c r="F49" s="173"/>
      <c r="G49" s="173"/>
      <c r="H49" s="173">
        <f>'実質公債費比率（分子）の構造'!M$45</f>
        <v>328</v>
      </c>
      <c r="I49" s="173"/>
      <c r="J49" s="173"/>
      <c r="K49" s="173">
        <f>'実質公債費比率（分子）の構造'!N$45</f>
        <v>331</v>
      </c>
      <c r="L49" s="173"/>
      <c r="M49" s="173"/>
      <c r="N49" s="173">
        <f>'実質公債費比率（分子）の構造'!O$45</f>
        <v>350</v>
      </c>
      <c r="O49" s="173"/>
      <c r="P49" s="173"/>
    </row>
    <row r="50" spans="1:16" x14ac:dyDescent="0.15">
      <c r="A50" s="173" t="s">
        <v>72</v>
      </c>
      <c r="B50" s="173" t="e">
        <f>NA()</f>
        <v>#N/A</v>
      </c>
      <c r="C50" s="173">
        <f>IF(ISNUMBER('実質公債費比率（分子）の構造'!K$53),'実質公債費比率（分子）の構造'!K$53,NA())</f>
        <v>-73</v>
      </c>
      <c r="D50" s="173" t="e">
        <f>NA()</f>
        <v>#N/A</v>
      </c>
      <c r="E50" s="173" t="e">
        <f>NA()</f>
        <v>#N/A</v>
      </c>
      <c r="F50" s="173">
        <f>IF(ISNUMBER('実質公債費比率（分子）の構造'!L$53),'実質公債費比率（分子）の構造'!L$53,NA())</f>
        <v>-67</v>
      </c>
      <c r="G50" s="173" t="e">
        <f>NA()</f>
        <v>#N/A</v>
      </c>
      <c r="H50" s="173" t="e">
        <f>NA()</f>
        <v>#N/A</v>
      </c>
      <c r="I50" s="173">
        <f>IF(ISNUMBER('実質公債費比率（分子）の構造'!M$53),'実質公債費比率（分子）の構造'!M$53,NA())</f>
        <v>-59</v>
      </c>
      <c r="J50" s="173" t="e">
        <f>NA()</f>
        <v>#N/A</v>
      </c>
      <c r="K50" s="173" t="e">
        <f>NA()</f>
        <v>#N/A</v>
      </c>
      <c r="L50" s="173">
        <f>IF(ISNUMBER('実質公債費比率（分子）の構造'!N$53),'実質公債費比率（分子）の構造'!N$53,NA())</f>
        <v>-4</v>
      </c>
      <c r="M50" s="173" t="e">
        <f>NA()</f>
        <v>#N/A</v>
      </c>
      <c r="N50" s="173" t="e">
        <f>NA()</f>
        <v>#N/A</v>
      </c>
      <c r="O50" s="173">
        <f>IF(ISNUMBER('実質公債費比率（分子）の構造'!O$53),'実質公債費比率（分子）の構造'!O$53,NA())</f>
        <v>50</v>
      </c>
      <c r="P50" s="173" t="e">
        <f>NA()</f>
        <v>#N/A</v>
      </c>
    </row>
    <row r="53" spans="1:16" x14ac:dyDescent="0.15">
      <c r="A53" s="141" t="s">
        <v>73</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42</v>
      </c>
      <c r="B56" s="172"/>
      <c r="C56" s="172"/>
      <c r="D56" s="172">
        <f>'将来負担比率（分子）の構造'!I$52</f>
        <v>4203</v>
      </c>
      <c r="E56" s="172"/>
      <c r="F56" s="172"/>
      <c r="G56" s="172">
        <f>'将来負担比率（分子）の構造'!J$52</f>
        <v>4578</v>
      </c>
      <c r="H56" s="172"/>
      <c r="I56" s="172"/>
      <c r="J56" s="172">
        <f>'将来負担比率（分子）の構造'!K$52</f>
        <v>4679</v>
      </c>
      <c r="K56" s="172"/>
      <c r="L56" s="172"/>
      <c r="M56" s="172">
        <f>'将来負担比率（分子）の構造'!L$52</f>
        <v>4760</v>
      </c>
      <c r="N56" s="172"/>
      <c r="O56" s="172"/>
      <c r="P56" s="172">
        <f>'将来負担比率（分子）の構造'!M$52</f>
        <v>4714</v>
      </c>
    </row>
    <row r="57" spans="1:16" x14ac:dyDescent="0.15">
      <c r="A57" s="172" t="s">
        <v>41</v>
      </c>
      <c r="B57" s="172"/>
      <c r="C57" s="172"/>
      <c r="D57" s="172">
        <f>'将来負担比率（分子）の構造'!I$51</f>
        <v>150</v>
      </c>
      <c r="E57" s="172"/>
      <c r="F57" s="172"/>
      <c r="G57" s="172">
        <f>'将来負担比率（分子）の構造'!J$51</f>
        <v>101</v>
      </c>
      <c r="H57" s="172"/>
      <c r="I57" s="172"/>
      <c r="J57" s="172">
        <f>'将来負担比率（分子）の構造'!K$51</f>
        <v>93</v>
      </c>
      <c r="K57" s="172"/>
      <c r="L57" s="172"/>
      <c r="M57" s="172">
        <f>'将来負担比率（分子）の構造'!L$51</f>
        <v>188</v>
      </c>
      <c r="N57" s="172"/>
      <c r="O57" s="172"/>
      <c r="P57" s="172">
        <f>'将来負担比率（分子）の構造'!M$51</f>
        <v>50</v>
      </c>
    </row>
    <row r="58" spans="1:16" x14ac:dyDescent="0.15">
      <c r="A58" s="172" t="s">
        <v>40</v>
      </c>
      <c r="B58" s="172"/>
      <c r="C58" s="172"/>
      <c r="D58" s="172">
        <f>'将来負担比率（分子）の構造'!I$50</f>
        <v>11017</v>
      </c>
      <c r="E58" s="172"/>
      <c r="F58" s="172"/>
      <c r="G58" s="172">
        <f>'将来負担比率（分子）の構造'!J$50</f>
        <v>11923</v>
      </c>
      <c r="H58" s="172"/>
      <c r="I58" s="172"/>
      <c r="J58" s="172">
        <f>'将来負担比率（分子）の構造'!K$50</f>
        <v>12226</v>
      </c>
      <c r="K58" s="172"/>
      <c r="L58" s="172"/>
      <c r="M58" s="172">
        <f>'将来負担比率（分子）の構造'!L$50</f>
        <v>12427</v>
      </c>
      <c r="N58" s="172"/>
      <c r="O58" s="172"/>
      <c r="P58" s="172">
        <f>'将来負担比率（分子）の構造'!M$50</f>
        <v>11625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230</v>
      </c>
      <c r="C62" s="172"/>
      <c r="D62" s="172"/>
      <c r="E62" s="172">
        <f>'将来負担比率（分子）の構造'!J$45</f>
        <v>734</v>
      </c>
      <c r="F62" s="172"/>
      <c r="G62" s="172"/>
      <c r="H62" s="172">
        <f>'将来負担比率（分子）の構造'!K$45</f>
        <v>72</v>
      </c>
      <c r="I62" s="172"/>
      <c r="J62" s="172"/>
      <c r="K62" s="172">
        <f>'将来負担比率（分子）の構造'!L$45</f>
        <v>44</v>
      </c>
      <c r="L62" s="172"/>
      <c r="M62" s="172"/>
      <c r="N62" s="172" t="str">
        <f>'将来負担比率（分子）の構造'!M$45</f>
        <v>-</v>
      </c>
      <c r="O62" s="172"/>
      <c r="P62" s="172"/>
    </row>
    <row r="63" spans="1:16" x14ac:dyDescent="0.15">
      <c r="A63" s="172" t="s">
        <v>33</v>
      </c>
      <c r="B63" s="172">
        <f>'将来負担比率（分子）の構造'!I$44</f>
        <v>319</v>
      </c>
      <c r="C63" s="172"/>
      <c r="D63" s="172"/>
      <c r="E63" s="172">
        <f>'将来負担比率（分子）の構造'!J$44</f>
        <v>430</v>
      </c>
      <c r="F63" s="172"/>
      <c r="G63" s="172"/>
      <c r="H63" s="172">
        <f>'将来負担比率（分子）の構造'!K$44</f>
        <v>563</v>
      </c>
      <c r="I63" s="172"/>
      <c r="J63" s="172"/>
      <c r="K63" s="172">
        <f>'将来負担比率（分子）の構造'!L$44</f>
        <v>561</v>
      </c>
      <c r="L63" s="172"/>
      <c r="M63" s="172"/>
      <c r="N63" s="172">
        <f>'将来負担比率（分子）の構造'!M$44</f>
        <v>492</v>
      </c>
      <c r="O63" s="172"/>
      <c r="P63" s="172"/>
    </row>
    <row r="64" spans="1:16" x14ac:dyDescent="0.15">
      <c r="A64" s="172" t="s">
        <v>32</v>
      </c>
      <c r="B64" s="172">
        <f>'将来負担比率（分子）の構造'!I$43</f>
        <v>349</v>
      </c>
      <c r="C64" s="172"/>
      <c r="D64" s="172"/>
      <c r="E64" s="172">
        <f>'将来負担比率（分子）の構造'!J$43</f>
        <v>323</v>
      </c>
      <c r="F64" s="172"/>
      <c r="G64" s="172"/>
      <c r="H64" s="172">
        <f>'将来負担比率（分子）の構造'!K$43</f>
        <v>285</v>
      </c>
      <c r="I64" s="172"/>
      <c r="J64" s="172"/>
      <c r="K64" s="172">
        <f>'将来負担比率（分子）の構造'!L$43</f>
        <v>289</v>
      </c>
      <c r="L64" s="172"/>
      <c r="M64" s="172"/>
      <c r="N64" s="172">
        <f>'将来負担比率（分子）の構造'!M$43</f>
        <v>271</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2473</v>
      </c>
      <c r="C66" s="172"/>
      <c r="D66" s="172"/>
      <c r="E66" s="172">
        <f>'将来負担比率（分子）の構造'!J$41</f>
        <v>2203</v>
      </c>
      <c r="F66" s="172"/>
      <c r="G66" s="172"/>
      <c r="H66" s="172">
        <f>'将来負担比率（分子）の構造'!K$41</f>
        <v>2111</v>
      </c>
      <c r="I66" s="172"/>
      <c r="J66" s="172"/>
      <c r="K66" s="172">
        <f>'将来負担比率（分子）の構造'!L$41</f>
        <v>2254</v>
      </c>
      <c r="L66" s="172"/>
      <c r="M66" s="172"/>
      <c r="N66" s="172">
        <f>'将来負担比率（分子）の構造'!M$41</f>
        <v>2407</v>
      </c>
      <c r="O66" s="172"/>
      <c r="P66" s="172"/>
    </row>
    <row r="67" spans="1:16" x14ac:dyDescent="0.15">
      <c r="A67" s="172" t="s">
        <v>76</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78</v>
      </c>
      <c r="B72" s="176">
        <f>基金残高に係る経年分析!F55</f>
        <v>6152</v>
      </c>
      <c r="C72" s="176">
        <f>基金残高に係る経年分析!G55</f>
        <v>5833</v>
      </c>
      <c r="D72" s="176">
        <f>基金残高に係る経年分析!H55</f>
        <v>5796</v>
      </c>
    </row>
    <row r="73" spans="1:16" x14ac:dyDescent="0.15">
      <c r="A73" s="175" t="s">
        <v>79</v>
      </c>
      <c r="B73" s="176">
        <f>基金残高に係る経年分析!F56</f>
        <v>764</v>
      </c>
      <c r="C73" s="176">
        <f>基金残高に係る経年分析!G56</f>
        <v>764</v>
      </c>
      <c r="D73" s="176">
        <f>基金残高に係る経年分析!H56</f>
        <v>764</v>
      </c>
    </row>
    <row r="74" spans="1:16" x14ac:dyDescent="0.15">
      <c r="A74" s="175" t="s">
        <v>80</v>
      </c>
      <c r="B74" s="176">
        <f>基金残高に係る経年分析!F57</f>
        <v>4459</v>
      </c>
      <c r="C74" s="176">
        <f>基金残高に係る経年分析!G57</f>
        <v>4944</v>
      </c>
      <c r="D74" s="176">
        <f>基金残高に係る経年分析!H57</f>
        <v>5707</v>
      </c>
    </row>
  </sheetData>
  <sheetProtection algorithmName="SHA-512" hashValue="BII99zb+EZT8s46Oea6Fv1u2/2Mx2Soka3cxRfUTA6A+eYEJRN2ZWXPMbgfXxUTz7fTEst9bZJPFUOHRiyWs6g==" saltValue="7a/VMqHeILEzqstfMzZlL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225</v>
      </c>
      <c r="C5" s="652"/>
      <c r="D5" s="652"/>
      <c r="E5" s="652"/>
      <c r="F5" s="652"/>
      <c r="G5" s="652"/>
      <c r="H5" s="652"/>
      <c r="I5" s="652"/>
      <c r="J5" s="652"/>
      <c r="K5" s="652"/>
      <c r="L5" s="652"/>
      <c r="M5" s="652"/>
      <c r="N5" s="652"/>
      <c r="O5" s="652"/>
      <c r="P5" s="652"/>
      <c r="Q5" s="653"/>
      <c r="R5" s="654">
        <v>2532708</v>
      </c>
      <c r="S5" s="655"/>
      <c r="T5" s="655"/>
      <c r="U5" s="655"/>
      <c r="V5" s="655"/>
      <c r="W5" s="655"/>
      <c r="X5" s="655"/>
      <c r="Y5" s="656"/>
      <c r="Z5" s="657">
        <v>20.7</v>
      </c>
      <c r="AA5" s="657"/>
      <c r="AB5" s="657"/>
      <c r="AC5" s="657"/>
      <c r="AD5" s="658">
        <v>2532708</v>
      </c>
      <c r="AE5" s="658"/>
      <c r="AF5" s="658"/>
      <c r="AG5" s="658"/>
      <c r="AH5" s="658"/>
      <c r="AI5" s="658"/>
      <c r="AJ5" s="658"/>
      <c r="AK5" s="658"/>
      <c r="AL5" s="659">
        <v>40.6</v>
      </c>
      <c r="AM5" s="660"/>
      <c r="AN5" s="660"/>
      <c r="AO5" s="661"/>
      <c r="AP5" s="651" t="s">
        <v>226</v>
      </c>
      <c r="AQ5" s="652"/>
      <c r="AR5" s="652"/>
      <c r="AS5" s="652"/>
      <c r="AT5" s="652"/>
      <c r="AU5" s="652"/>
      <c r="AV5" s="652"/>
      <c r="AW5" s="652"/>
      <c r="AX5" s="652"/>
      <c r="AY5" s="652"/>
      <c r="AZ5" s="652"/>
      <c r="BA5" s="652"/>
      <c r="BB5" s="652"/>
      <c r="BC5" s="652"/>
      <c r="BD5" s="652"/>
      <c r="BE5" s="652"/>
      <c r="BF5" s="653"/>
      <c r="BG5" s="665">
        <v>2532708</v>
      </c>
      <c r="BH5" s="666"/>
      <c r="BI5" s="666"/>
      <c r="BJ5" s="666"/>
      <c r="BK5" s="666"/>
      <c r="BL5" s="666"/>
      <c r="BM5" s="666"/>
      <c r="BN5" s="667"/>
      <c r="BO5" s="668">
        <v>100</v>
      </c>
      <c r="BP5" s="668"/>
      <c r="BQ5" s="668"/>
      <c r="BR5" s="668"/>
      <c r="BS5" s="669" t="s">
        <v>138</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227</v>
      </c>
      <c r="CS5" s="648"/>
      <c r="CT5" s="648"/>
      <c r="CU5" s="648"/>
      <c r="CV5" s="648"/>
      <c r="CW5" s="648"/>
      <c r="CX5" s="648"/>
      <c r="CY5" s="649"/>
      <c r="CZ5" s="647" t="s">
        <v>219</v>
      </c>
      <c r="DA5" s="648"/>
      <c r="DB5" s="648"/>
      <c r="DC5" s="649"/>
      <c r="DD5" s="647" t="s">
        <v>228</v>
      </c>
      <c r="DE5" s="648"/>
      <c r="DF5" s="648"/>
      <c r="DG5" s="648"/>
      <c r="DH5" s="648"/>
      <c r="DI5" s="648"/>
      <c r="DJ5" s="648"/>
      <c r="DK5" s="648"/>
      <c r="DL5" s="648"/>
      <c r="DM5" s="648"/>
      <c r="DN5" s="648"/>
      <c r="DO5" s="648"/>
      <c r="DP5" s="649"/>
      <c r="DQ5" s="647" t="s">
        <v>229</v>
      </c>
      <c r="DR5" s="648"/>
      <c r="DS5" s="648"/>
      <c r="DT5" s="648"/>
      <c r="DU5" s="648"/>
      <c r="DV5" s="648"/>
      <c r="DW5" s="648"/>
      <c r="DX5" s="648"/>
      <c r="DY5" s="648"/>
      <c r="DZ5" s="648"/>
      <c r="EA5" s="648"/>
      <c r="EB5" s="648"/>
      <c r="EC5" s="649"/>
    </row>
    <row r="6" spans="2:143" ht="11.25" customHeight="1" x14ac:dyDescent="0.15">
      <c r="B6" s="662" t="s">
        <v>230</v>
      </c>
      <c r="C6" s="663"/>
      <c r="D6" s="663"/>
      <c r="E6" s="663"/>
      <c r="F6" s="663"/>
      <c r="G6" s="663"/>
      <c r="H6" s="663"/>
      <c r="I6" s="663"/>
      <c r="J6" s="663"/>
      <c r="K6" s="663"/>
      <c r="L6" s="663"/>
      <c r="M6" s="663"/>
      <c r="N6" s="663"/>
      <c r="O6" s="663"/>
      <c r="P6" s="663"/>
      <c r="Q6" s="664"/>
      <c r="R6" s="665">
        <v>27117</v>
      </c>
      <c r="S6" s="666"/>
      <c r="T6" s="666"/>
      <c r="U6" s="666"/>
      <c r="V6" s="666"/>
      <c r="W6" s="666"/>
      <c r="X6" s="666"/>
      <c r="Y6" s="667"/>
      <c r="Z6" s="668">
        <v>0.2</v>
      </c>
      <c r="AA6" s="668"/>
      <c r="AB6" s="668"/>
      <c r="AC6" s="668"/>
      <c r="AD6" s="669">
        <v>27117</v>
      </c>
      <c r="AE6" s="669"/>
      <c r="AF6" s="669"/>
      <c r="AG6" s="669"/>
      <c r="AH6" s="669"/>
      <c r="AI6" s="669"/>
      <c r="AJ6" s="669"/>
      <c r="AK6" s="669"/>
      <c r="AL6" s="670">
        <v>0.4</v>
      </c>
      <c r="AM6" s="671"/>
      <c r="AN6" s="671"/>
      <c r="AO6" s="672"/>
      <c r="AP6" s="662" t="s">
        <v>231</v>
      </c>
      <c r="AQ6" s="663"/>
      <c r="AR6" s="663"/>
      <c r="AS6" s="663"/>
      <c r="AT6" s="663"/>
      <c r="AU6" s="663"/>
      <c r="AV6" s="663"/>
      <c r="AW6" s="663"/>
      <c r="AX6" s="663"/>
      <c r="AY6" s="663"/>
      <c r="AZ6" s="663"/>
      <c r="BA6" s="663"/>
      <c r="BB6" s="663"/>
      <c r="BC6" s="663"/>
      <c r="BD6" s="663"/>
      <c r="BE6" s="663"/>
      <c r="BF6" s="664"/>
      <c r="BG6" s="665">
        <v>2532708</v>
      </c>
      <c r="BH6" s="666"/>
      <c r="BI6" s="666"/>
      <c r="BJ6" s="666"/>
      <c r="BK6" s="666"/>
      <c r="BL6" s="666"/>
      <c r="BM6" s="666"/>
      <c r="BN6" s="667"/>
      <c r="BO6" s="668">
        <v>100</v>
      </c>
      <c r="BP6" s="668"/>
      <c r="BQ6" s="668"/>
      <c r="BR6" s="668"/>
      <c r="BS6" s="669" t="s">
        <v>138</v>
      </c>
      <c r="BT6" s="669"/>
      <c r="BU6" s="669"/>
      <c r="BV6" s="669"/>
      <c r="BW6" s="669"/>
      <c r="BX6" s="669"/>
      <c r="BY6" s="669"/>
      <c r="BZ6" s="669"/>
      <c r="CA6" s="669"/>
      <c r="CB6" s="673"/>
      <c r="CD6" s="676" t="s">
        <v>232</v>
      </c>
      <c r="CE6" s="677"/>
      <c r="CF6" s="677"/>
      <c r="CG6" s="677"/>
      <c r="CH6" s="677"/>
      <c r="CI6" s="677"/>
      <c r="CJ6" s="677"/>
      <c r="CK6" s="677"/>
      <c r="CL6" s="677"/>
      <c r="CM6" s="677"/>
      <c r="CN6" s="677"/>
      <c r="CO6" s="677"/>
      <c r="CP6" s="677"/>
      <c r="CQ6" s="678"/>
      <c r="CR6" s="665">
        <v>121841</v>
      </c>
      <c r="CS6" s="666"/>
      <c r="CT6" s="666"/>
      <c r="CU6" s="666"/>
      <c r="CV6" s="666"/>
      <c r="CW6" s="666"/>
      <c r="CX6" s="666"/>
      <c r="CY6" s="667"/>
      <c r="CZ6" s="659">
        <v>1</v>
      </c>
      <c r="DA6" s="660"/>
      <c r="DB6" s="660"/>
      <c r="DC6" s="679"/>
      <c r="DD6" s="674" t="s">
        <v>138</v>
      </c>
      <c r="DE6" s="666"/>
      <c r="DF6" s="666"/>
      <c r="DG6" s="666"/>
      <c r="DH6" s="666"/>
      <c r="DI6" s="666"/>
      <c r="DJ6" s="666"/>
      <c r="DK6" s="666"/>
      <c r="DL6" s="666"/>
      <c r="DM6" s="666"/>
      <c r="DN6" s="666"/>
      <c r="DO6" s="666"/>
      <c r="DP6" s="667"/>
      <c r="DQ6" s="674">
        <v>121841</v>
      </c>
      <c r="DR6" s="666"/>
      <c r="DS6" s="666"/>
      <c r="DT6" s="666"/>
      <c r="DU6" s="666"/>
      <c r="DV6" s="666"/>
      <c r="DW6" s="666"/>
      <c r="DX6" s="666"/>
      <c r="DY6" s="666"/>
      <c r="DZ6" s="666"/>
      <c r="EA6" s="666"/>
      <c r="EB6" s="666"/>
      <c r="EC6" s="675"/>
    </row>
    <row r="7" spans="2:143" ht="11.25" customHeight="1" x14ac:dyDescent="0.15">
      <c r="B7" s="662" t="s">
        <v>233</v>
      </c>
      <c r="C7" s="663"/>
      <c r="D7" s="663"/>
      <c r="E7" s="663"/>
      <c r="F7" s="663"/>
      <c r="G7" s="663"/>
      <c r="H7" s="663"/>
      <c r="I7" s="663"/>
      <c r="J7" s="663"/>
      <c r="K7" s="663"/>
      <c r="L7" s="663"/>
      <c r="M7" s="663"/>
      <c r="N7" s="663"/>
      <c r="O7" s="663"/>
      <c r="P7" s="663"/>
      <c r="Q7" s="664"/>
      <c r="R7" s="665">
        <v>700</v>
      </c>
      <c r="S7" s="666"/>
      <c r="T7" s="666"/>
      <c r="U7" s="666"/>
      <c r="V7" s="666"/>
      <c r="W7" s="666"/>
      <c r="X7" s="666"/>
      <c r="Y7" s="667"/>
      <c r="Z7" s="668">
        <v>0</v>
      </c>
      <c r="AA7" s="668"/>
      <c r="AB7" s="668"/>
      <c r="AC7" s="668"/>
      <c r="AD7" s="669">
        <v>700</v>
      </c>
      <c r="AE7" s="669"/>
      <c r="AF7" s="669"/>
      <c r="AG7" s="669"/>
      <c r="AH7" s="669"/>
      <c r="AI7" s="669"/>
      <c r="AJ7" s="669"/>
      <c r="AK7" s="669"/>
      <c r="AL7" s="670">
        <v>0</v>
      </c>
      <c r="AM7" s="671"/>
      <c r="AN7" s="671"/>
      <c r="AO7" s="672"/>
      <c r="AP7" s="662" t="s">
        <v>234</v>
      </c>
      <c r="AQ7" s="663"/>
      <c r="AR7" s="663"/>
      <c r="AS7" s="663"/>
      <c r="AT7" s="663"/>
      <c r="AU7" s="663"/>
      <c r="AV7" s="663"/>
      <c r="AW7" s="663"/>
      <c r="AX7" s="663"/>
      <c r="AY7" s="663"/>
      <c r="AZ7" s="663"/>
      <c r="BA7" s="663"/>
      <c r="BB7" s="663"/>
      <c r="BC7" s="663"/>
      <c r="BD7" s="663"/>
      <c r="BE7" s="663"/>
      <c r="BF7" s="664"/>
      <c r="BG7" s="665">
        <v>745433</v>
      </c>
      <c r="BH7" s="666"/>
      <c r="BI7" s="666"/>
      <c r="BJ7" s="666"/>
      <c r="BK7" s="666"/>
      <c r="BL7" s="666"/>
      <c r="BM7" s="666"/>
      <c r="BN7" s="667"/>
      <c r="BO7" s="668">
        <v>29.4</v>
      </c>
      <c r="BP7" s="668"/>
      <c r="BQ7" s="668"/>
      <c r="BR7" s="668"/>
      <c r="BS7" s="669" t="s">
        <v>235</v>
      </c>
      <c r="BT7" s="669"/>
      <c r="BU7" s="669"/>
      <c r="BV7" s="669"/>
      <c r="BW7" s="669"/>
      <c r="BX7" s="669"/>
      <c r="BY7" s="669"/>
      <c r="BZ7" s="669"/>
      <c r="CA7" s="669"/>
      <c r="CB7" s="673"/>
      <c r="CD7" s="680" t="s">
        <v>236</v>
      </c>
      <c r="CE7" s="681"/>
      <c r="CF7" s="681"/>
      <c r="CG7" s="681"/>
      <c r="CH7" s="681"/>
      <c r="CI7" s="681"/>
      <c r="CJ7" s="681"/>
      <c r="CK7" s="681"/>
      <c r="CL7" s="681"/>
      <c r="CM7" s="681"/>
      <c r="CN7" s="681"/>
      <c r="CO7" s="681"/>
      <c r="CP7" s="681"/>
      <c r="CQ7" s="682"/>
      <c r="CR7" s="665">
        <v>1938507</v>
      </c>
      <c r="CS7" s="666"/>
      <c r="CT7" s="666"/>
      <c r="CU7" s="666"/>
      <c r="CV7" s="666"/>
      <c r="CW7" s="666"/>
      <c r="CX7" s="666"/>
      <c r="CY7" s="667"/>
      <c r="CZ7" s="668">
        <v>16.3</v>
      </c>
      <c r="DA7" s="668"/>
      <c r="DB7" s="668"/>
      <c r="DC7" s="668"/>
      <c r="DD7" s="674">
        <v>25928</v>
      </c>
      <c r="DE7" s="666"/>
      <c r="DF7" s="666"/>
      <c r="DG7" s="666"/>
      <c r="DH7" s="666"/>
      <c r="DI7" s="666"/>
      <c r="DJ7" s="666"/>
      <c r="DK7" s="666"/>
      <c r="DL7" s="666"/>
      <c r="DM7" s="666"/>
      <c r="DN7" s="666"/>
      <c r="DO7" s="666"/>
      <c r="DP7" s="667"/>
      <c r="DQ7" s="674">
        <v>1830764</v>
      </c>
      <c r="DR7" s="666"/>
      <c r="DS7" s="666"/>
      <c r="DT7" s="666"/>
      <c r="DU7" s="666"/>
      <c r="DV7" s="666"/>
      <c r="DW7" s="666"/>
      <c r="DX7" s="666"/>
      <c r="DY7" s="666"/>
      <c r="DZ7" s="666"/>
      <c r="EA7" s="666"/>
      <c r="EB7" s="666"/>
      <c r="EC7" s="675"/>
    </row>
    <row r="8" spans="2:143" ht="11.25" customHeight="1" x14ac:dyDescent="0.15">
      <c r="B8" s="662" t="s">
        <v>237</v>
      </c>
      <c r="C8" s="663"/>
      <c r="D8" s="663"/>
      <c r="E8" s="663"/>
      <c r="F8" s="663"/>
      <c r="G8" s="663"/>
      <c r="H8" s="663"/>
      <c r="I8" s="663"/>
      <c r="J8" s="663"/>
      <c r="K8" s="663"/>
      <c r="L8" s="663"/>
      <c r="M8" s="663"/>
      <c r="N8" s="663"/>
      <c r="O8" s="663"/>
      <c r="P8" s="663"/>
      <c r="Q8" s="664"/>
      <c r="R8" s="665">
        <v>4110</v>
      </c>
      <c r="S8" s="666"/>
      <c r="T8" s="666"/>
      <c r="U8" s="666"/>
      <c r="V8" s="666"/>
      <c r="W8" s="666"/>
      <c r="X8" s="666"/>
      <c r="Y8" s="667"/>
      <c r="Z8" s="668">
        <v>0</v>
      </c>
      <c r="AA8" s="668"/>
      <c r="AB8" s="668"/>
      <c r="AC8" s="668"/>
      <c r="AD8" s="669">
        <v>4110</v>
      </c>
      <c r="AE8" s="669"/>
      <c r="AF8" s="669"/>
      <c r="AG8" s="669"/>
      <c r="AH8" s="669"/>
      <c r="AI8" s="669"/>
      <c r="AJ8" s="669"/>
      <c r="AK8" s="669"/>
      <c r="AL8" s="670">
        <v>0.1</v>
      </c>
      <c r="AM8" s="671"/>
      <c r="AN8" s="671"/>
      <c r="AO8" s="672"/>
      <c r="AP8" s="662" t="s">
        <v>238</v>
      </c>
      <c r="AQ8" s="663"/>
      <c r="AR8" s="663"/>
      <c r="AS8" s="663"/>
      <c r="AT8" s="663"/>
      <c r="AU8" s="663"/>
      <c r="AV8" s="663"/>
      <c r="AW8" s="663"/>
      <c r="AX8" s="663"/>
      <c r="AY8" s="663"/>
      <c r="AZ8" s="663"/>
      <c r="BA8" s="663"/>
      <c r="BB8" s="663"/>
      <c r="BC8" s="663"/>
      <c r="BD8" s="663"/>
      <c r="BE8" s="663"/>
      <c r="BF8" s="664"/>
      <c r="BG8" s="665">
        <v>20590</v>
      </c>
      <c r="BH8" s="666"/>
      <c r="BI8" s="666"/>
      <c r="BJ8" s="666"/>
      <c r="BK8" s="666"/>
      <c r="BL8" s="666"/>
      <c r="BM8" s="666"/>
      <c r="BN8" s="667"/>
      <c r="BO8" s="668">
        <v>0.8</v>
      </c>
      <c r="BP8" s="668"/>
      <c r="BQ8" s="668"/>
      <c r="BR8" s="668"/>
      <c r="BS8" s="669" t="s">
        <v>138</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3462386</v>
      </c>
      <c r="CS8" s="666"/>
      <c r="CT8" s="666"/>
      <c r="CU8" s="666"/>
      <c r="CV8" s="666"/>
      <c r="CW8" s="666"/>
      <c r="CX8" s="666"/>
      <c r="CY8" s="667"/>
      <c r="CZ8" s="668">
        <v>29.1</v>
      </c>
      <c r="DA8" s="668"/>
      <c r="DB8" s="668"/>
      <c r="DC8" s="668"/>
      <c r="DD8" s="674">
        <v>184360</v>
      </c>
      <c r="DE8" s="666"/>
      <c r="DF8" s="666"/>
      <c r="DG8" s="666"/>
      <c r="DH8" s="666"/>
      <c r="DI8" s="666"/>
      <c r="DJ8" s="666"/>
      <c r="DK8" s="666"/>
      <c r="DL8" s="666"/>
      <c r="DM8" s="666"/>
      <c r="DN8" s="666"/>
      <c r="DO8" s="666"/>
      <c r="DP8" s="667"/>
      <c r="DQ8" s="674">
        <v>1796904</v>
      </c>
      <c r="DR8" s="666"/>
      <c r="DS8" s="666"/>
      <c r="DT8" s="666"/>
      <c r="DU8" s="666"/>
      <c r="DV8" s="666"/>
      <c r="DW8" s="666"/>
      <c r="DX8" s="666"/>
      <c r="DY8" s="666"/>
      <c r="DZ8" s="666"/>
      <c r="EA8" s="666"/>
      <c r="EB8" s="666"/>
      <c r="EC8" s="675"/>
    </row>
    <row r="9" spans="2:143" ht="11.25" customHeight="1" x14ac:dyDescent="0.15">
      <c r="B9" s="662" t="s">
        <v>240</v>
      </c>
      <c r="C9" s="663"/>
      <c r="D9" s="663"/>
      <c r="E9" s="663"/>
      <c r="F9" s="663"/>
      <c r="G9" s="663"/>
      <c r="H9" s="663"/>
      <c r="I9" s="663"/>
      <c r="J9" s="663"/>
      <c r="K9" s="663"/>
      <c r="L9" s="663"/>
      <c r="M9" s="663"/>
      <c r="N9" s="663"/>
      <c r="O9" s="663"/>
      <c r="P9" s="663"/>
      <c r="Q9" s="664"/>
      <c r="R9" s="665">
        <v>4967</v>
      </c>
      <c r="S9" s="666"/>
      <c r="T9" s="666"/>
      <c r="U9" s="666"/>
      <c r="V9" s="666"/>
      <c r="W9" s="666"/>
      <c r="X9" s="666"/>
      <c r="Y9" s="667"/>
      <c r="Z9" s="668">
        <v>0</v>
      </c>
      <c r="AA9" s="668"/>
      <c r="AB9" s="668"/>
      <c r="AC9" s="668"/>
      <c r="AD9" s="669">
        <v>4967</v>
      </c>
      <c r="AE9" s="669"/>
      <c r="AF9" s="669"/>
      <c r="AG9" s="669"/>
      <c r="AH9" s="669"/>
      <c r="AI9" s="669"/>
      <c r="AJ9" s="669"/>
      <c r="AK9" s="669"/>
      <c r="AL9" s="670">
        <v>0.1</v>
      </c>
      <c r="AM9" s="671"/>
      <c r="AN9" s="671"/>
      <c r="AO9" s="672"/>
      <c r="AP9" s="662" t="s">
        <v>241</v>
      </c>
      <c r="AQ9" s="663"/>
      <c r="AR9" s="663"/>
      <c r="AS9" s="663"/>
      <c r="AT9" s="663"/>
      <c r="AU9" s="663"/>
      <c r="AV9" s="663"/>
      <c r="AW9" s="663"/>
      <c r="AX9" s="663"/>
      <c r="AY9" s="663"/>
      <c r="AZ9" s="663"/>
      <c r="BA9" s="663"/>
      <c r="BB9" s="663"/>
      <c r="BC9" s="663"/>
      <c r="BD9" s="663"/>
      <c r="BE9" s="663"/>
      <c r="BF9" s="664"/>
      <c r="BG9" s="665">
        <v>662954</v>
      </c>
      <c r="BH9" s="666"/>
      <c r="BI9" s="666"/>
      <c r="BJ9" s="666"/>
      <c r="BK9" s="666"/>
      <c r="BL9" s="666"/>
      <c r="BM9" s="666"/>
      <c r="BN9" s="667"/>
      <c r="BO9" s="668">
        <v>26.2</v>
      </c>
      <c r="BP9" s="668"/>
      <c r="BQ9" s="668"/>
      <c r="BR9" s="668"/>
      <c r="BS9" s="669" t="s">
        <v>242</v>
      </c>
      <c r="BT9" s="669"/>
      <c r="BU9" s="669"/>
      <c r="BV9" s="669"/>
      <c r="BW9" s="669"/>
      <c r="BX9" s="669"/>
      <c r="BY9" s="669"/>
      <c r="BZ9" s="669"/>
      <c r="CA9" s="669"/>
      <c r="CB9" s="673"/>
      <c r="CD9" s="680" t="s">
        <v>243</v>
      </c>
      <c r="CE9" s="681"/>
      <c r="CF9" s="681"/>
      <c r="CG9" s="681"/>
      <c r="CH9" s="681"/>
      <c r="CI9" s="681"/>
      <c r="CJ9" s="681"/>
      <c r="CK9" s="681"/>
      <c r="CL9" s="681"/>
      <c r="CM9" s="681"/>
      <c r="CN9" s="681"/>
      <c r="CO9" s="681"/>
      <c r="CP9" s="681"/>
      <c r="CQ9" s="682"/>
      <c r="CR9" s="665">
        <v>635144</v>
      </c>
      <c r="CS9" s="666"/>
      <c r="CT9" s="666"/>
      <c r="CU9" s="666"/>
      <c r="CV9" s="666"/>
      <c r="CW9" s="666"/>
      <c r="CX9" s="666"/>
      <c r="CY9" s="667"/>
      <c r="CZ9" s="668">
        <v>5.3</v>
      </c>
      <c r="DA9" s="668"/>
      <c r="DB9" s="668"/>
      <c r="DC9" s="668"/>
      <c r="DD9" s="674">
        <v>7515</v>
      </c>
      <c r="DE9" s="666"/>
      <c r="DF9" s="666"/>
      <c r="DG9" s="666"/>
      <c r="DH9" s="666"/>
      <c r="DI9" s="666"/>
      <c r="DJ9" s="666"/>
      <c r="DK9" s="666"/>
      <c r="DL9" s="666"/>
      <c r="DM9" s="666"/>
      <c r="DN9" s="666"/>
      <c r="DO9" s="666"/>
      <c r="DP9" s="667"/>
      <c r="DQ9" s="674">
        <v>461395</v>
      </c>
      <c r="DR9" s="666"/>
      <c r="DS9" s="666"/>
      <c r="DT9" s="666"/>
      <c r="DU9" s="666"/>
      <c r="DV9" s="666"/>
      <c r="DW9" s="666"/>
      <c r="DX9" s="666"/>
      <c r="DY9" s="666"/>
      <c r="DZ9" s="666"/>
      <c r="EA9" s="666"/>
      <c r="EB9" s="666"/>
      <c r="EC9" s="675"/>
    </row>
    <row r="10" spans="2:143" ht="11.25" customHeight="1" x14ac:dyDescent="0.15">
      <c r="B10" s="662" t="s">
        <v>244</v>
      </c>
      <c r="C10" s="663"/>
      <c r="D10" s="663"/>
      <c r="E10" s="663"/>
      <c r="F10" s="663"/>
      <c r="G10" s="663"/>
      <c r="H10" s="663"/>
      <c r="I10" s="663"/>
      <c r="J10" s="663"/>
      <c r="K10" s="663"/>
      <c r="L10" s="663"/>
      <c r="M10" s="663"/>
      <c r="N10" s="663"/>
      <c r="O10" s="663"/>
      <c r="P10" s="663"/>
      <c r="Q10" s="664"/>
      <c r="R10" s="665" t="s">
        <v>138</v>
      </c>
      <c r="S10" s="666"/>
      <c r="T10" s="666"/>
      <c r="U10" s="666"/>
      <c r="V10" s="666"/>
      <c r="W10" s="666"/>
      <c r="X10" s="666"/>
      <c r="Y10" s="667"/>
      <c r="Z10" s="668" t="s">
        <v>235</v>
      </c>
      <c r="AA10" s="668"/>
      <c r="AB10" s="668"/>
      <c r="AC10" s="668"/>
      <c r="AD10" s="669" t="s">
        <v>138</v>
      </c>
      <c r="AE10" s="669"/>
      <c r="AF10" s="669"/>
      <c r="AG10" s="669"/>
      <c r="AH10" s="669"/>
      <c r="AI10" s="669"/>
      <c r="AJ10" s="669"/>
      <c r="AK10" s="669"/>
      <c r="AL10" s="670" t="s">
        <v>242</v>
      </c>
      <c r="AM10" s="671"/>
      <c r="AN10" s="671"/>
      <c r="AO10" s="672"/>
      <c r="AP10" s="662" t="s">
        <v>245</v>
      </c>
      <c r="AQ10" s="663"/>
      <c r="AR10" s="663"/>
      <c r="AS10" s="663"/>
      <c r="AT10" s="663"/>
      <c r="AU10" s="663"/>
      <c r="AV10" s="663"/>
      <c r="AW10" s="663"/>
      <c r="AX10" s="663"/>
      <c r="AY10" s="663"/>
      <c r="AZ10" s="663"/>
      <c r="BA10" s="663"/>
      <c r="BB10" s="663"/>
      <c r="BC10" s="663"/>
      <c r="BD10" s="663"/>
      <c r="BE10" s="663"/>
      <c r="BF10" s="664"/>
      <c r="BG10" s="665">
        <v>28392</v>
      </c>
      <c r="BH10" s="666"/>
      <c r="BI10" s="666"/>
      <c r="BJ10" s="666"/>
      <c r="BK10" s="666"/>
      <c r="BL10" s="666"/>
      <c r="BM10" s="666"/>
      <c r="BN10" s="667"/>
      <c r="BO10" s="668">
        <v>1.1000000000000001</v>
      </c>
      <c r="BP10" s="668"/>
      <c r="BQ10" s="668"/>
      <c r="BR10" s="668"/>
      <c r="BS10" s="669" t="s">
        <v>138</v>
      </c>
      <c r="BT10" s="669"/>
      <c r="BU10" s="669"/>
      <c r="BV10" s="669"/>
      <c r="BW10" s="669"/>
      <c r="BX10" s="669"/>
      <c r="BY10" s="669"/>
      <c r="BZ10" s="669"/>
      <c r="CA10" s="669"/>
      <c r="CB10" s="673"/>
      <c r="CD10" s="680" t="s">
        <v>246</v>
      </c>
      <c r="CE10" s="681"/>
      <c r="CF10" s="681"/>
      <c r="CG10" s="681"/>
      <c r="CH10" s="681"/>
      <c r="CI10" s="681"/>
      <c r="CJ10" s="681"/>
      <c r="CK10" s="681"/>
      <c r="CL10" s="681"/>
      <c r="CM10" s="681"/>
      <c r="CN10" s="681"/>
      <c r="CO10" s="681"/>
      <c r="CP10" s="681"/>
      <c r="CQ10" s="682"/>
      <c r="CR10" s="665">
        <v>3892</v>
      </c>
      <c r="CS10" s="666"/>
      <c r="CT10" s="666"/>
      <c r="CU10" s="666"/>
      <c r="CV10" s="666"/>
      <c r="CW10" s="666"/>
      <c r="CX10" s="666"/>
      <c r="CY10" s="667"/>
      <c r="CZ10" s="668">
        <v>0</v>
      </c>
      <c r="DA10" s="668"/>
      <c r="DB10" s="668"/>
      <c r="DC10" s="668"/>
      <c r="DD10" s="674" t="s">
        <v>235</v>
      </c>
      <c r="DE10" s="666"/>
      <c r="DF10" s="666"/>
      <c r="DG10" s="666"/>
      <c r="DH10" s="666"/>
      <c r="DI10" s="666"/>
      <c r="DJ10" s="666"/>
      <c r="DK10" s="666"/>
      <c r="DL10" s="666"/>
      <c r="DM10" s="666"/>
      <c r="DN10" s="666"/>
      <c r="DO10" s="666"/>
      <c r="DP10" s="667"/>
      <c r="DQ10" s="674">
        <v>1274</v>
      </c>
      <c r="DR10" s="666"/>
      <c r="DS10" s="666"/>
      <c r="DT10" s="666"/>
      <c r="DU10" s="666"/>
      <c r="DV10" s="666"/>
      <c r="DW10" s="666"/>
      <c r="DX10" s="666"/>
      <c r="DY10" s="666"/>
      <c r="DZ10" s="666"/>
      <c r="EA10" s="666"/>
      <c r="EB10" s="666"/>
      <c r="EC10" s="675"/>
    </row>
    <row r="11" spans="2:143" ht="11.25" customHeight="1" x14ac:dyDescent="0.15">
      <c r="B11" s="662" t="s">
        <v>247</v>
      </c>
      <c r="C11" s="663"/>
      <c r="D11" s="663"/>
      <c r="E11" s="663"/>
      <c r="F11" s="663"/>
      <c r="G11" s="663"/>
      <c r="H11" s="663"/>
      <c r="I11" s="663"/>
      <c r="J11" s="663"/>
      <c r="K11" s="663"/>
      <c r="L11" s="663"/>
      <c r="M11" s="663"/>
      <c r="N11" s="663"/>
      <c r="O11" s="663"/>
      <c r="P11" s="663"/>
      <c r="Q11" s="664"/>
      <c r="R11" s="665">
        <v>297042</v>
      </c>
      <c r="S11" s="666"/>
      <c r="T11" s="666"/>
      <c r="U11" s="666"/>
      <c r="V11" s="666"/>
      <c r="W11" s="666"/>
      <c r="X11" s="666"/>
      <c r="Y11" s="667"/>
      <c r="Z11" s="670">
        <v>2.4</v>
      </c>
      <c r="AA11" s="671"/>
      <c r="AB11" s="671"/>
      <c r="AC11" s="683"/>
      <c r="AD11" s="674">
        <v>297042</v>
      </c>
      <c r="AE11" s="666"/>
      <c r="AF11" s="666"/>
      <c r="AG11" s="666"/>
      <c r="AH11" s="666"/>
      <c r="AI11" s="666"/>
      <c r="AJ11" s="666"/>
      <c r="AK11" s="667"/>
      <c r="AL11" s="670">
        <v>4.8</v>
      </c>
      <c r="AM11" s="671"/>
      <c r="AN11" s="671"/>
      <c r="AO11" s="672"/>
      <c r="AP11" s="662" t="s">
        <v>248</v>
      </c>
      <c r="AQ11" s="663"/>
      <c r="AR11" s="663"/>
      <c r="AS11" s="663"/>
      <c r="AT11" s="663"/>
      <c r="AU11" s="663"/>
      <c r="AV11" s="663"/>
      <c r="AW11" s="663"/>
      <c r="AX11" s="663"/>
      <c r="AY11" s="663"/>
      <c r="AZ11" s="663"/>
      <c r="BA11" s="663"/>
      <c r="BB11" s="663"/>
      <c r="BC11" s="663"/>
      <c r="BD11" s="663"/>
      <c r="BE11" s="663"/>
      <c r="BF11" s="664"/>
      <c r="BG11" s="665">
        <v>33497</v>
      </c>
      <c r="BH11" s="666"/>
      <c r="BI11" s="666"/>
      <c r="BJ11" s="666"/>
      <c r="BK11" s="666"/>
      <c r="BL11" s="666"/>
      <c r="BM11" s="666"/>
      <c r="BN11" s="667"/>
      <c r="BO11" s="668">
        <v>1.3</v>
      </c>
      <c r="BP11" s="668"/>
      <c r="BQ11" s="668"/>
      <c r="BR11" s="668"/>
      <c r="BS11" s="669" t="s">
        <v>138</v>
      </c>
      <c r="BT11" s="669"/>
      <c r="BU11" s="669"/>
      <c r="BV11" s="669"/>
      <c r="BW11" s="669"/>
      <c r="BX11" s="669"/>
      <c r="BY11" s="669"/>
      <c r="BZ11" s="669"/>
      <c r="CA11" s="669"/>
      <c r="CB11" s="673"/>
      <c r="CD11" s="680" t="s">
        <v>249</v>
      </c>
      <c r="CE11" s="681"/>
      <c r="CF11" s="681"/>
      <c r="CG11" s="681"/>
      <c r="CH11" s="681"/>
      <c r="CI11" s="681"/>
      <c r="CJ11" s="681"/>
      <c r="CK11" s="681"/>
      <c r="CL11" s="681"/>
      <c r="CM11" s="681"/>
      <c r="CN11" s="681"/>
      <c r="CO11" s="681"/>
      <c r="CP11" s="681"/>
      <c r="CQ11" s="682"/>
      <c r="CR11" s="665">
        <v>32034</v>
      </c>
      <c r="CS11" s="666"/>
      <c r="CT11" s="666"/>
      <c r="CU11" s="666"/>
      <c r="CV11" s="666"/>
      <c r="CW11" s="666"/>
      <c r="CX11" s="666"/>
      <c r="CY11" s="667"/>
      <c r="CZ11" s="668">
        <v>0.3</v>
      </c>
      <c r="DA11" s="668"/>
      <c r="DB11" s="668"/>
      <c r="DC11" s="668"/>
      <c r="DD11" s="674">
        <v>484</v>
      </c>
      <c r="DE11" s="666"/>
      <c r="DF11" s="666"/>
      <c r="DG11" s="666"/>
      <c r="DH11" s="666"/>
      <c r="DI11" s="666"/>
      <c r="DJ11" s="666"/>
      <c r="DK11" s="666"/>
      <c r="DL11" s="666"/>
      <c r="DM11" s="666"/>
      <c r="DN11" s="666"/>
      <c r="DO11" s="666"/>
      <c r="DP11" s="667"/>
      <c r="DQ11" s="674">
        <v>30572</v>
      </c>
      <c r="DR11" s="666"/>
      <c r="DS11" s="666"/>
      <c r="DT11" s="666"/>
      <c r="DU11" s="666"/>
      <c r="DV11" s="666"/>
      <c r="DW11" s="666"/>
      <c r="DX11" s="666"/>
      <c r="DY11" s="666"/>
      <c r="DZ11" s="666"/>
      <c r="EA11" s="666"/>
      <c r="EB11" s="666"/>
      <c r="EC11" s="675"/>
    </row>
    <row r="12" spans="2:143" ht="11.25" customHeight="1" x14ac:dyDescent="0.15">
      <c r="B12" s="662" t="s">
        <v>250</v>
      </c>
      <c r="C12" s="663"/>
      <c r="D12" s="663"/>
      <c r="E12" s="663"/>
      <c r="F12" s="663"/>
      <c r="G12" s="663"/>
      <c r="H12" s="663"/>
      <c r="I12" s="663"/>
      <c r="J12" s="663"/>
      <c r="K12" s="663"/>
      <c r="L12" s="663"/>
      <c r="M12" s="663"/>
      <c r="N12" s="663"/>
      <c r="O12" s="663"/>
      <c r="P12" s="663"/>
      <c r="Q12" s="664"/>
      <c r="R12" s="665" t="s">
        <v>138</v>
      </c>
      <c r="S12" s="666"/>
      <c r="T12" s="666"/>
      <c r="U12" s="666"/>
      <c r="V12" s="666"/>
      <c r="W12" s="666"/>
      <c r="X12" s="666"/>
      <c r="Y12" s="667"/>
      <c r="Z12" s="668" t="s">
        <v>235</v>
      </c>
      <c r="AA12" s="668"/>
      <c r="AB12" s="668"/>
      <c r="AC12" s="668"/>
      <c r="AD12" s="669" t="s">
        <v>138</v>
      </c>
      <c r="AE12" s="669"/>
      <c r="AF12" s="669"/>
      <c r="AG12" s="669"/>
      <c r="AH12" s="669"/>
      <c r="AI12" s="669"/>
      <c r="AJ12" s="669"/>
      <c r="AK12" s="669"/>
      <c r="AL12" s="670" t="s">
        <v>242</v>
      </c>
      <c r="AM12" s="671"/>
      <c r="AN12" s="671"/>
      <c r="AO12" s="672"/>
      <c r="AP12" s="662" t="s">
        <v>251</v>
      </c>
      <c r="AQ12" s="663"/>
      <c r="AR12" s="663"/>
      <c r="AS12" s="663"/>
      <c r="AT12" s="663"/>
      <c r="AU12" s="663"/>
      <c r="AV12" s="663"/>
      <c r="AW12" s="663"/>
      <c r="AX12" s="663"/>
      <c r="AY12" s="663"/>
      <c r="AZ12" s="663"/>
      <c r="BA12" s="663"/>
      <c r="BB12" s="663"/>
      <c r="BC12" s="663"/>
      <c r="BD12" s="663"/>
      <c r="BE12" s="663"/>
      <c r="BF12" s="664"/>
      <c r="BG12" s="665">
        <v>1662417</v>
      </c>
      <c r="BH12" s="666"/>
      <c r="BI12" s="666"/>
      <c r="BJ12" s="666"/>
      <c r="BK12" s="666"/>
      <c r="BL12" s="666"/>
      <c r="BM12" s="666"/>
      <c r="BN12" s="667"/>
      <c r="BO12" s="668">
        <v>65.599999999999994</v>
      </c>
      <c r="BP12" s="668"/>
      <c r="BQ12" s="668"/>
      <c r="BR12" s="668"/>
      <c r="BS12" s="669" t="s">
        <v>138</v>
      </c>
      <c r="BT12" s="669"/>
      <c r="BU12" s="669"/>
      <c r="BV12" s="669"/>
      <c r="BW12" s="669"/>
      <c r="BX12" s="669"/>
      <c r="BY12" s="669"/>
      <c r="BZ12" s="669"/>
      <c r="CA12" s="669"/>
      <c r="CB12" s="673"/>
      <c r="CD12" s="680" t="s">
        <v>252</v>
      </c>
      <c r="CE12" s="681"/>
      <c r="CF12" s="681"/>
      <c r="CG12" s="681"/>
      <c r="CH12" s="681"/>
      <c r="CI12" s="681"/>
      <c r="CJ12" s="681"/>
      <c r="CK12" s="681"/>
      <c r="CL12" s="681"/>
      <c r="CM12" s="681"/>
      <c r="CN12" s="681"/>
      <c r="CO12" s="681"/>
      <c r="CP12" s="681"/>
      <c r="CQ12" s="682"/>
      <c r="CR12" s="665">
        <v>1853010</v>
      </c>
      <c r="CS12" s="666"/>
      <c r="CT12" s="666"/>
      <c r="CU12" s="666"/>
      <c r="CV12" s="666"/>
      <c r="CW12" s="666"/>
      <c r="CX12" s="666"/>
      <c r="CY12" s="667"/>
      <c r="CZ12" s="668">
        <v>15.6</v>
      </c>
      <c r="DA12" s="668"/>
      <c r="DB12" s="668"/>
      <c r="DC12" s="668"/>
      <c r="DD12" s="674">
        <v>1257784</v>
      </c>
      <c r="DE12" s="666"/>
      <c r="DF12" s="666"/>
      <c r="DG12" s="666"/>
      <c r="DH12" s="666"/>
      <c r="DI12" s="666"/>
      <c r="DJ12" s="666"/>
      <c r="DK12" s="666"/>
      <c r="DL12" s="666"/>
      <c r="DM12" s="666"/>
      <c r="DN12" s="666"/>
      <c r="DO12" s="666"/>
      <c r="DP12" s="667"/>
      <c r="DQ12" s="674">
        <v>460516</v>
      </c>
      <c r="DR12" s="666"/>
      <c r="DS12" s="666"/>
      <c r="DT12" s="666"/>
      <c r="DU12" s="666"/>
      <c r="DV12" s="666"/>
      <c r="DW12" s="666"/>
      <c r="DX12" s="666"/>
      <c r="DY12" s="666"/>
      <c r="DZ12" s="666"/>
      <c r="EA12" s="666"/>
      <c r="EB12" s="666"/>
      <c r="EC12" s="675"/>
    </row>
    <row r="13" spans="2:143" ht="11.25" customHeight="1" x14ac:dyDescent="0.15">
      <c r="B13" s="662" t="s">
        <v>253</v>
      </c>
      <c r="C13" s="663"/>
      <c r="D13" s="663"/>
      <c r="E13" s="663"/>
      <c r="F13" s="663"/>
      <c r="G13" s="663"/>
      <c r="H13" s="663"/>
      <c r="I13" s="663"/>
      <c r="J13" s="663"/>
      <c r="K13" s="663"/>
      <c r="L13" s="663"/>
      <c r="M13" s="663"/>
      <c r="N13" s="663"/>
      <c r="O13" s="663"/>
      <c r="P13" s="663"/>
      <c r="Q13" s="664"/>
      <c r="R13" s="665" t="s">
        <v>138</v>
      </c>
      <c r="S13" s="666"/>
      <c r="T13" s="666"/>
      <c r="U13" s="666"/>
      <c r="V13" s="666"/>
      <c r="W13" s="666"/>
      <c r="X13" s="666"/>
      <c r="Y13" s="667"/>
      <c r="Z13" s="668" t="s">
        <v>138</v>
      </c>
      <c r="AA13" s="668"/>
      <c r="AB13" s="668"/>
      <c r="AC13" s="668"/>
      <c r="AD13" s="669" t="s">
        <v>242</v>
      </c>
      <c r="AE13" s="669"/>
      <c r="AF13" s="669"/>
      <c r="AG13" s="669"/>
      <c r="AH13" s="669"/>
      <c r="AI13" s="669"/>
      <c r="AJ13" s="669"/>
      <c r="AK13" s="669"/>
      <c r="AL13" s="670" t="s">
        <v>138</v>
      </c>
      <c r="AM13" s="671"/>
      <c r="AN13" s="671"/>
      <c r="AO13" s="672"/>
      <c r="AP13" s="662" t="s">
        <v>254</v>
      </c>
      <c r="AQ13" s="663"/>
      <c r="AR13" s="663"/>
      <c r="AS13" s="663"/>
      <c r="AT13" s="663"/>
      <c r="AU13" s="663"/>
      <c r="AV13" s="663"/>
      <c r="AW13" s="663"/>
      <c r="AX13" s="663"/>
      <c r="AY13" s="663"/>
      <c r="AZ13" s="663"/>
      <c r="BA13" s="663"/>
      <c r="BB13" s="663"/>
      <c r="BC13" s="663"/>
      <c r="BD13" s="663"/>
      <c r="BE13" s="663"/>
      <c r="BF13" s="664"/>
      <c r="BG13" s="665">
        <v>1655778</v>
      </c>
      <c r="BH13" s="666"/>
      <c r="BI13" s="666"/>
      <c r="BJ13" s="666"/>
      <c r="BK13" s="666"/>
      <c r="BL13" s="666"/>
      <c r="BM13" s="666"/>
      <c r="BN13" s="667"/>
      <c r="BO13" s="668">
        <v>65.400000000000006</v>
      </c>
      <c r="BP13" s="668"/>
      <c r="BQ13" s="668"/>
      <c r="BR13" s="668"/>
      <c r="BS13" s="669" t="s">
        <v>242</v>
      </c>
      <c r="BT13" s="669"/>
      <c r="BU13" s="669"/>
      <c r="BV13" s="669"/>
      <c r="BW13" s="669"/>
      <c r="BX13" s="669"/>
      <c r="BY13" s="669"/>
      <c r="BZ13" s="669"/>
      <c r="CA13" s="669"/>
      <c r="CB13" s="673"/>
      <c r="CD13" s="680" t="s">
        <v>255</v>
      </c>
      <c r="CE13" s="681"/>
      <c r="CF13" s="681"/>
      <c r="CG13" s="681"/>
      <c r="CH13" s="681"/>
      <c r="CI13" s="681"/>
      <c r="CJ13" s="681"/>
      <c r="CK13" s="681"/>
      <c r="CL13" s="681"/>
      <c r="CM13" s="681"/>
      <c r="CN13" s="681"/>
      <c r="CO13" s="681"/>
      <c r="CP13" s="681"/>
      <c r="CQ13" s="682"/>
      <c r="CR13" s="665">
        <v>1263691</v>
      </c>
      <c r="CS13" s="666"/>
      <c r="CT13" s="666"/>
      <c r="CU13" s="666"/>
      <c r="CV13" s="666"/>
      <c r="CW13" s="666"/>
      <c r="CX13" s="666"/>
      <c r="CY13" s="667"/>
      <c r="CZ13" s="668">
        <v>10.6</v>
      </c>
      <c r="DA13" s="668"/>
      <c r="DB13" s="668"/>
      <c r="DC13" s="668"/>
      <c r="DD13" s="674">
        <v>890808</v>
      </c>
      <c r="DE13" s="666"/>
      <c r="DF13" s="666"/>
      <c r="DG13" s="666"/>
      <c r="DH13" s="666"/>
      <c r="DI13" s="666"/>
      <c r="DJ13" s="666"/>
      <c r="DK13" s="666"/>
      <c r="DL13" s="666"/>
      <c r="DM13" s="666"/>
      <c r="DN13" s="666"/>
      <c r="DO13" s="666"/>
      <c r="DP13" s="667"/>
      <c r="DQ13" s="674">
        <v>705098</v>
      </c>
      <c r="DR13" s="666"/>
      <c r="DS13" s="666"/>
      <c r="DT13" s="666"/>
      <c r="DU13" s="666"/>
      <c r="DV13" s="666"/>
      <c r="DW13" s="666"/>
      <c r="DX13" s="666"/>
      <c r="DY13" s="666"/>
      <c r="DZ13" s="666"/>
      <c r="EA13" s="666"/>
      <c r="EB13" s="666"/>
      <c r="EC13" s="675"/>
    </row>
    <row r="14" spans="2:143" ht="11.25" customHeight="1" x14ac:dyDescent="0.15">
      <c r="B14" s="662" t="s">
        <v>256</v>
      </c>
      <c r="C14" s="663"/>
      <c r="D14" s="663"/>
      <c r="E14" s="663"/>
      <c r="F14" s="663"/>
      <c r="G14" s="663"/>
      <c r="H14" s="663"/>
      <c r="I14" s="663"/>
      <c r="J14" s="663"/>
      <c r="K14" s="663"/>
      <c r="L14" s="663"/>
      <c r="M14" s="663"/>
      <c r="N14" s="663"/>
      <c r="O14" s="663"/>
      <c r="P14" s="663"/>
      <c r="Q14" s="664"/>
      <c r="R14" s="665" t="s">
        <v>138</v>
      </c>
      <c r="S14" s="666"/>
      <c r="T14" s="666"/>
      <c r="U14" s="666"/>
      <c r="V14" s="666"/>
      <c r="W14" s="666"/>
      <c r="X14" s="666"/>
      <c r="Y14" s="667"/>
      <c r="Z14" s="668" t="s">
        <v>138</v>
      </c>
      <c r="AA14" s="668"/>
      <c r="AB14" s="668"/>
      <c r="AC14" s="668"/>
      <c r="AD14" s="669" t="s">
        <v>138</v>
      </c>
      <c r="AE14" s="669"/>
      <c r="AF14" s="669"/>
      <c r="AG14" s="669"/>
      <c r="AH14" s="669"/>
      <c r="AI14" s="669"/>
      <c r="AJ14" s="669"/>
      <c r="AK14" s="669"/>
      <c r="AL14" s="670" t="s">
        <v>138</v>
      </c>
      <c r="AM14" s="671"/>
      <c r="AN14" s="671"/>
      <c r="AO14" s="672"/>
      <c r="AP14" s="662" t="s">
        <v>257</v>
      </c>
      <c r="AQ14" s="663"/>
      <c r="AR14" s="663"/>
      <c r="AS14" s="663"/>
      <c r="AT14" s="663"/>
      <c r="AU14" s="663"/>
      <c r="AV14" s="663"/>
      <c r="AW14" s="663"/>
      <c r="AX14" s="663"/>
      <c r="AY14" s="663"/>
      <c r="AZ14" s="663"/>
      <c r="BA14" s="663"/>
      <c r="BB14" s="663"/>
      <c r="BC14" s="663"/>
      <c r="BD14" s="663"/>
      <c r="BE14" s="663"/>
      <c r="BF14" s="664"/>
      <c r="BG14" s="665">
        <v>50795</v>
      </c>
      <c r="BH14" s="666"/>
      <c r="BI14" s="666"/>
      <c r="BJ14" s="666"/>
      <c r="BK14" s="666"/>
      <c r="BL14" s="666"/>
      <c r="BM14" s="666"/>
      <c r="BN14" s="667"/>
      <c r="BO14" s="668">
        <v>2</v>
      </c>
      <c r="BP14" s="668"/>
      <c r="BQ14" s="668"/>
      <c r="BR14" s="668"/>
      <c r="BS14" s="669" t="s">
        <v>138</v>
      </c>
      <c r="BT14" s="669"/>
      <c r="BU14" s="669"/>
      <c r="BV14" s="669"/>
      <c r="BW14" s="669"/>
      <c r="BX14" s="669"/>
      <c r="BY14" s="669"/>
      <c r="BZ14" s="669"/>
      <c r="CA14" s="669"/>
      <c r="CB14" s="673"/>
      <c r="CD14" s="680" t="s">
        <v>258</v>
      </c>
      <c r="CE14" s="681"/>
      <c r="CF14" s="681"/>
      <c r="CG14" s="681"/>
      <c r="CH14" s="681"/>
      <c r="CI14" s="681"/>
      <c r="CJ14" s="681"/>
      <c r="CK14" s="681"/>
      <c r="CL14" s="681"/>
      <c r="CM14" s="681"/>
      <c r="CN14" s="681"/>
      <c r="CO14" s="681"/>
      <c r="CP14" s="681"/>
      <c r="CQ14" s="682"/>
      <c r="CR14" s="665">
        <v>273505</v>
      </c>
      <c r="CS14" s="666"/>
      <c r="CT14" s="666"/>
      <c r="CU14" s="666"/>
      <c r="CV14" s="666"/>
      <c r="CW14" s="666"/>
      <c r="CX14" s="666"/>
      <c r="CY14" s="667"/>
      <c r="CZ14" s="668">
        <v>2.2999999999999998</v>
      </c>
      <c r="DA14" s="668"/>
      <c r="DB14" s="668"/>
      <c r="DC14" s="668"/>
      <c r="DD14" s="674" t="s">
        <v>138</v>
      </c>
      <c r="DE14" s="666"/>
      <c r="DF14" s="666"/>
      <c r="DG14" s="666"/>
      <c r="DH14" s="666"/>
      <c r="DI14" s="666"/>
      <c r="DJ14" s="666"/>
      <c r="DK14" s="666"/>
      <c r="DL14" s="666"/>
      <c r="DM14" s="666"/>
      <c r="DN14" s="666"/>
      <c r="DO14" s="666"/>
      <c r="DP14" s="667"/>
      <c r="DQ14" s="674">
        <v>273505</v>
      </c>
      <c r="DR14" s="666"/>
      <c r="DS14" s="666"/>
      <c r="DT14" s="666"/>
      <c r="DU14" s="666"/>
      <c r="DV14" s="666"/>
      <c r="DW14" s="666"/>
      <c r="DX14" s="666"/>
      <c r="DY14" s="666"/>
      <c r="DZ14" s="666"/>
      <c r="EA14" s="666"/>
      <c r="EB14" s="666"/>
      <c r="EC14" s="675"/>
    </row>
    <row r="15" spans="2:143" ht="11.25" customHeight="1" x14ac:dyDescent="0.15">
      <c r="B15" s="662" t="s">
        <v>259</v>
      </c>
      <c r="C15" s="663"/>
      <c r="D15" s="663"/>
      <c r="E15" s="663"/>
      <c r="F15" s="663"/>
      <c r="G15" s="663"/>
      <c r="H15" s="663"/>
      <c r="I15" s="663"/>
      <c r="J15" s="663"/>
      <c r="K15" s="663"/>
      <c r="L15" s="663"/>
      <c r="M15" s="663"/>
      <c r="N15" s="663"/>
      <c r="O15" s="663"/>
      <c r="P15" s="663"/>
      <c r="Q15" s="664"/>
      <c r="R15" s="665" t="s">
        <v>138</v>
      </c>
      <c r="S15" s="666"/>
      <c r="T15" s="666"/>
      <c r="U15" s="666"/>
      <c r="V15" s="666"/>
      <c r="W15" s="666"/>
      <c r="X15" s="666"/>
      <c r="Y15" s="667"/>
      <c r="Z15" s="668" t="s">
        <v>242</v>
      </c>
      <c r="AA15" s="668"/>
      <c r="AB15" s="668"/>
      <c r="AC15" s="668"/>
      <c r="AD15" s="669" t="s">
        <v>242</v>
      </c>
      <c r="AE15" s="669"/>
      <c r="AF15" s="669"/>
      <c r="AG15" s="669"/>
      <c r="AH15" s="669"/>
      <c r="AI15" s="669"/>
      <c r="AJ15" s="669"/>
      <c r="AK15" s="669"/>
      <c r="AL15" s="670" t="s">
        <v>242</v>
      </c>
      <c r="AM15" s="671"/>
      <c r="AN15" s="671"/>
      <c r="AO15" s="672"/>
      <c r="AP15" s="662" t="s">
        <v>260</v>
      </c>
      <c r="AQ15" s="663"/>
      <c r="AR15" s="663"/>
      <c r="AS15" s="663"/>
      <c r="AT15" s="663"/>
      <c r="AU15" s="663"/>
      <c r="AV15" s="663"/>
      <c r="AW15" s="663"/>
      <c r="AX15" s="663"/>
      <c r="AY15" s="663"/>
      <c r="AZ15" s="663"/>
      <c r="BA15" s="663"/>
      <c r="BB15" s="663"/>
      <c r="BC15" s="663"/>
      <c r="BD15" s="663"/>
      <c r="BE15" s="663"/>
      <c r="BF15" s="664"/>
      <c r="BG15" s="665">
        <v>74063</v>
      </c>
      <c r="BH15" s="666"/>
      <c r="BI15" s="666"/>
      <c r="BJ15" s="666"/>
      <c r="BK15" s="666"/>
      <c r="BL15" s="666"/>
      <c r="BM15" s="666"/>
      <c r="BN15" s="667"/>
      <c r="BO15" s="668">
        <v>2.9</v>
      </c>
      <c r="BP15" s="668"/>
      <c r="BQ15" s="668"/>
      <c r="BR15" s="668"/>
      <c r="BS15" s="669" t="s">
        <v>235</v>
      </c>
      <c r="BT15" s="669"/>
      <c r="BU15" s="669"/>
      <c r="BV15" s="669"/>
      <c r="BW15" s="669"/>
      <c r="BX15" s="669"/>
      <c r="BY15" s="669"/>
      <c r="BZ15" s="669"/>
      <c r="CA15" s="669"/>
      <c r="CB15" s="673"/>
      <c r="CD15" s="680" t="s">
        <v>261</v>
      </c>
      <c r="CE15" s="681"/>
      <c r="CF15" s="681"/>
      <c r="CG15" s="681"/>
      <c r="CH15" s="681"/>
      <c r="CI15" s="681"/>
      <c r="CJ15" s="681"/>
      <c r="CK15" s="681"/>
      <c r="CL15" s="681"/>
      <c r="CM15" s="681"/>
      <c r="CN15" s="681"/>
      <c r="CO15" s="681"/>
      <c r="CP15" s="681"/>
      <c r="CQ15" s="682"/>
      <c r="CR15" s="665">
        <v>1955800</v>
      </c>
      <c r="CS15" s="666"/>
      <c r="CT15" s="666"/>
      <c r="CU15" s="666"/>
      <c r="CV15" s="666"/>
      <c r="CW15" s="666"/>
      <c r="CX15" s="666"/>
      <c r="CY15" s="667"/>
      <c r="CZ15" s="668">
        <v>16.399999999999999</v>
      </c>
      <c r="DA15" s="668"/>
      <c r="DB15" s="668"/>
      <c r="DC15" s="668"/>
      <c r="DD15" s="674">
        <v>874903</v>
      </c>
      <c r="DE15" s="666"/>
      <c r="DF15" s="666"/>
      <c r="DG15" s="666"/>
      <c r="DH15" s="666"/>
      <c r="DI15" s="666"/>
      <c r="DJ15" s="666"/>
      <c r="DK15" s="666"/>
      <c r="DL15" s="666"/>
      <c r="DM15" s="666"/>
      <c r="DN15" s="666"/>
      <c r="DO15" s="666"/>
      <c r="DP15" s="667"/>
      <c r="DQ15" s="674">
        <v>1330028</v>
      </c>
      <c r="DR15" s="666"/>
      <c r="DS15" s="666"/>
      <c r="DT15" s="666"/>
      <c r="DU15" s="666"/>
      <c r="DV15" s="666"/>
      <c r="DW15" s="666"/>
      <c r="DX15" s="666"/>
      <c r="DY15" s="666"/>
      <c r="DZ15" s="666"/>
      <c r="EA15" s="666"/>
      <c r="EB15" s="666"/>
      <c r="EC15" s="675"/>
    </row>
    <row r="16" spans="2:143" ht="11.25" customHeight="1" x14ac:dyDescent="0.15">
      <c r="B16" s="662" t="s">
        <v>262</v>
      </c>
      <c r="C16" s="663"/>
      <c r="D16" s="663"/>
      <c r="E16" s="663"/>
      <c r="F16" s="663"/>
      <c r="G16" s="663"/>
      <c r="H16" s="663"/>
      <c r="I16" s="663"/>
      <c r="J16" s="663"/>
      <c r="K16" s="663"/>
      <c r="L16" s="663"/>
      <c r="M16" s="663"/>
      <c r="N16" s="663"/>
      <c r="O16" s="663"/>
      <c r="P16" s="663"/>
      <c r="Q16" s="664"/>
      <c r="R16" s="665">
        <v>1570</v>
      </c>
      <c r="S16" s="666"/>
      <c r="T16" s="666"/>
      <c r="U16" s="666"/>
      <c r="V16" s="666"/>
      <c r="W16" s="666"/>
      <c r="X16" s="666"/>
      <c r="Y16" s="667"/>
      <c r="Z16" s="668">
        <v>0</v>
      </c>
      <c r="AA16" s="668"/>
      <c r="AB16" s="668"/>
      <c r="AC16" s="668"/>
      <c r="AD16" s="669">
        <v>1570</v>
      </c>
      <c r="AE16" s="669"/>
      <c r="AF16" s="669"/>
      <c r="AG16" s="669"/>
      <c r="AH16" s="669"/>
      <c r="AI16" s="669"/>
      <c r="AJ16" s="669"/>
      <c r="AK16" s="669"/>
      <c r="AL16" s="670">
        <v>0</v>
      </c>
      <c r="AM16" s="671"/>
      <c r="AN16" s="671"/>
      <c r="AO16" s="672"/>
      <c r="AP16" s="662" t="s">
        <v>263</v>
      </c>
      <c r="AQ16" s="663"/>
      <c r="AR16" s="663"/>
      <c r="AS16" s="663"/>
      <c r="AT16" s="663"/>
      <c r="AU16" s="663"/>
      <c r="AV16" s="663"/>
      <c r="AW16" s="663"/>
      <c r="AX16" s="663"/>
      <c r="AY16" s="663"/>
      <c r="AZ16" s="663"/>
      <c r="BA16" s="663"/>
      <c r="BB16" s="663"/>
      <c r="BC16" s="663"/>
      <c r="BD16" s="663"/>
      <c r="BE16" s="663"/>
      <c r="BF16" s="664"/>
      <c r="BG16" s="665" t="s">
        <v>138</v>
      </c>
      <c r="BH16" s="666"/>
      <c r="BI16" s="666"/>
      <c r="BJ16" s="666"/>
      <c r="BK16" s="666"/>
      <c r="BL16" s="666"/>
      <c r="BM16" s="666"/>
      <c r="BN16" s="667"/>
      <c r="BO16" s="668" t="s">
        <v>242</v>
      </c>
      <c r="BP16" s="668"/>
      <c r="BQ16" s="668"/>
      <c r="BR16" s="668"/>
      <c r="BS16" s="669" t="s">
        <v>242</v>
      </c>
      <c r="BT16" s="669"/>
      <c r="BU16" s="669"/>
      <c r="BV16" s="669"/>
      <c r="BW16" s="669"/>
      <c r="BX16" s="669"/>
      <c r="BY16" s="669"/>
      <c r="BZ16" s="669"/>
      <c r="CA16" s="669"/>
      <c r="CB16" s="673"/>
      <c r="CD16" s="680" t="s">
        <v>264</v>
      </c>
      <c r="CE16" s="681"/>
      <c r="CF16" s="681"/>
      <c r="CG16" s="681"/>
      <c r="CH16" s="681"/>
      <c r="CI16" s="681"/>
      <c r="CJ16" s="681"/>
      <c r="CK16" s="681"/>
      <c r="CL16" s="681"/>
      <c r="CM16" s="681"/>
      <c r="CN16" s="681"/>
      <c r="CO16" s="681"/>
      <c r="CP16" s="681"/>
      <c r="CQ16" s="682"/>
      <c r="CR16" s="665" t="s">
        <v>138</v>
      </c>
      <c r="CS16" s="666"/>
      <c r="CT16" s="666"/>
      <c r="CU16" s="666"/>
      <c r="CV16" s="666"/>
      <c r="CW16" s="666"/>
      <c r="CX16" s="666"/>
      <c r="CY16" s="667"/>
      <c r="CZ16" s="668" t="s">
        <v>138</v>
      </c>
      <c r="DA16" s="668"/>
      <c r="DB16" s="668"/>
      <c r="DC16" s="668"/>
      <c r="DD16" s="674" t="s">
        <v>138</v>
      </c>
      <c r="DE16" s="666"/>
      <c r="DF16" s="666"/>
      <c r="DG16" s="666"/>
      <c r="DH16" s="666"/>
      <c r="DI16" s="666"/>
      <c r="DJ16" s="666"/>
      <c r="DK16" s="666"/>
      <c r="DL16" s="666"/>
      <c r="DM16" s="666"/>
      <c r="DN16" s="666"/>
      <c r="DO16" s="666"/>
      <c r="DP16" s="667"/>
      <c r="DQ16" s="674" t="s">
        <v>138</v>
      </c>
      <c r="DR16" s="666"/>
      <c r="DS16" s="666"/>
      <c r="DT16" s="666"/>
      <c r="DU16" s="666"/>
      <c r="DV16" s="666"/>
      <c r="DW16" s="666"/>
      <c r="DX16" s="666"/>
      <c r="DY16" s="666"/>
      <c r="DZ16" s="666"/>
      <c r="EA16" s="666"/>
      <c r="EB16" s="666"/>
      <c r="EC16" s="675"/>
    </row>
    <row r="17" spans="2:133" ht="11.25" customHeight="1" x14ac:dyDescent="0.15">
      <c r="B17" s="662" t="s">
        <v>265</v>
      </c>
      <c r="C17" s="663"/>
      <c r="D17" s="663"/>
      <c r="E17" s="663"/>
      <c r="F17" s="663"/>
      <c r="G17" s="663"/>
      <c r="H17" s="663"/>
      <c r="I17" s="663"/>
      <c r="J17" s="663"/>
      <c r="K17" s="663"/>
      <c r="L17" s="663"/>
      <c r="M17" s="663"/>
      <c r="N17" s="663"/>
      <c r="O17" s="663"/>
      <c r="P17" s="663"/>
      <c r="Q17" s="664"/>
      <c r="R17" s="665">
        <v>14462</v>
      </c>
      <c r="S17" s="666"/>
      <c r="T17" s="666"/>
      <c r="U17" s="666"/>
      <c r="V17" s="666"/>
      <c r="W17" s="666"/>
      <c r="X17" s="666"/>
      <c r="Y17" s="667"/>
      <c r="Z17" s="668">
        <v>0.1</v>
      </c>
      <c r="AA17" s="668"/>
      <c r="AB17" s="668"/>
      <c r="AC17" s="668"/>
      <c r="AD17" s="669">
        <v>14462</v>
      </c>
      <c r="AE17" s="669"/>
      <c r="AF17" s="669"/>
      <c r="AG17" s="669"/>
      <c r="AH17" s="669"/>
      <c r="AI17" s="669"/>
      <c r="AJ17" s="669"/>
      <c r="AK17" s="669"/>
      <c r="AL17" s="670">
        <v>0.2</v>
      </c>
      <c r="AM17" s="671"/>
      <c r="AN17" s="671"/>
      <c r="AO17" s="672"/>
      <c r="AP17" s="662" t="s">
        <v>266</v>
      </c>
      <c r="AQ17" s="663"/>
      <c r="AR17" s="663"/>
      <c r="AS17" s="663"/>
      <c r="AT17" s="663"/>
      <c r="AU17" s="663"/>
      <c r="AV17" s="663"/>
      <c r="AW17" s="663"/>
      <c r="AX17" s="663"/>
      <c r="AY17" s="663"/>
      <c r="AZ17" s="663"/>
      <c r="BA17" s="663"/>
      <c r="BB17" s="663"/>
      <c r="BC17" s="663"/>
      <c r="BD17" s="663"/>
      <c r="BE17" s="663"/>
      <c r="BF17" s="664"/>
      <c r="BG17" s="665" t="s">
        <v>242</v>
      </c>
      <c r="BH17" s="666"/>
      <c r="BI17" s="666"/>
      <c r="BJ17" s="666"/>
      <c r="BK17" s="666"/>
      <c r="BL17" s="666"/>
      <c r="BM17" s="666"/>
      <c r="BN17" s="667"/>
      <c r="BO17" s="668" t="s">
        <v>138</v>
      </c>
      <c r="BP17" s="668"/>
      <c r="BQ17" s="668"/>
      <c r="BR17" s="668"/>
      <c r="BS17" s="669" t="s">
        <v>242</v>
      </c>
      <c r="BT17" s="669"/>
      <c r="BU17" s="669"/>
      <c r="BV17" s="669"/>
      <c r="BW17" s="669"/>
      <c r="BX17" s="669"/>
      <c r="BY17" s="669"/>
      <c r="BZ17" s="669"/>
      <c r="CA17" s="669"/>
      <c r="CB17" s="673"/>
      <c r="CD17" s="680" t="s">
        <v>267</v>
      </c>
      <c r="CE17" s="681"/>
      <c r="CF17" s="681"/>
      <c r="CG17" s="681"/>
      <c r="CH17" s="681"/>
      <c r="CI17" s="681"/>
      <c r="CJ17" s="681"/>
      <c r="CK17" s="681"/>
      <c r="CL17" s="681"/>
      <c r="CM17" s="681"/>
      <c r="CN17" s="681"/>
      <c r="CO17" s="681"/>
      <c r="CP17" s="681"/>
      <c r="CQ17" s="682"/>
      <c r="CR17" s="665">
        <v>349919</v>
      </c>
      <c r="CS17" s="666"/>
      <c r="CT17" s="666"/>
      <c r="CU17" s="666"/>
      <c r="CV17" s="666"/>
      <c r="CW17" s="666"/>
      <c r="CX17" s="666"/>
      <c r="CY17" s="667"/>
      <c r="CZ17" s="668">
        <v>2.9</v>
      </c>
      <c r="DA17" s="668"/>
      <c r="DB17" s="668"/>
      <c r="DC17" s="668"/>
      <c r="DD17" s="674" t="s">
        <v>138</v>
      </c>
      <c r="DE17" s="666"/>
      <c r="DF17" s="666"/>
      <c r="DG17" s="666"/>
      <c r="DH17" s="666"/>
      <c r="DI17" s="666"/>
      <c r="DJ17" s="666"/>
      <c r="DK17" s="666"/>
      <c r="DL17" s="666"/>
      <c r="DM17" s="666"/>
      <c r="DN17" s="666"/>
      <c r="DO17" s="666"/>
      <c r="DP17" s="667"/>
      <c r="DQ17" s="674">
        <v>336643</v>
      </c>
      <c r="DR17" s="666"/>
      <c r="DS17" s="666"/>
      <c r="DT17" s="666"/>
      <c r="DU17" s="666"/>
      <c r="DV17" s="666"/>
      <c r="DW17" s="666"/>
      <c r="DX17" s="666"/>
      <c r="DY17" s="666"/>
      <c r="DZ17" s="666"/>
      <c r="EA17" s="666"/>
      <c r="EB17" s="666"/>
      <c r="EC17" s="675"/>
    </row>
    <row r="18" spans="2:133" ht="11.25" customHeight="1" x14ac:dyDescent="0.15">
      <c r="B18" s="662" t="s">
        <v>268</v>
      </c>
      <c r="C18" s="663"/>
      <c r="D18" s="663"/>
      <c r="E18" s="663"/>
      <c r="F18" s="663"/>
      <c r="G18" s="663"/>
      <c r="H18" s="663"/>
      <c r="I18" s="663"/>
      <c r="J18" s="663"/>
      <c r="K18" s="663"/>
      <c r="L18" s="663"/>
      <c r="M18" s="663"/>
      <c r="N18" s="663"/>
      <c r="O18" s="663"/>
      <c r="P18" s="663"/>
      <c r="Q18" s="664"/>
      <c r="R18" s="665">
        <v>11730</v>
      </c>
      <c r="S18" s="666"/>
      <c r="T18" s="666"/>
      <c r="U18" s="666"/>
      <c r="V18" s="666"/>
      <c r="W18" s="666"/>
      <c r="X18" s="666"/>
      <c r="Y18" s="667"/>
      <c r="Z18" s="668">
        <v>0.1</v>
      </c>
      <c r="AA18" s="668"/>
      <c r="AB18" s="668"/>
      <c r="AC18" s="668"/>
      <c r="AD18" s="669">
        <v>11730</v>
      </c>
      <c r="AE18" s="669"/>
      <c r="AF18" s="669"/>
      <c r="AG18" s="669"/>
      <c r="AH18" s="669"/>
      <c r="AI18" s="669"/>
      <c r="AJ18" s="669"/>
      <c r="AK18" s="669"/>
      <c r="AL18" s="670">
        <v>0.20000000298023224</v>
      </c>
      <c r="AM18" s="671"/>
      <c r="AN18" s="671"/>
      <c r="AO18" s="672"/>
      <c r="AP18" s="662" t="s">
        <v>269</v>
      </c>
      <c r="AQ18" s="663"/>
      <c r="AR18" s="663"/>
      <c r="AS18" s="663"/>
      <c r="AT18" s="663"/>
      <c r="AU18" s="663"/>
      <c r="AV18" s="663"/>
      <c r="AW18" s="663"/>
      <c r="AX18" s="663"/>
      <c r="AY18" s="663"/>
      <c r="AZ18" s="663"/>
      <c r="BA18" s="663"/>
      <c r="BB18" s="663"/>
      <c r="BC18" s="663"/>
      <c r="BD18" s="663"/>
      <c r="BE18" s="663"/>
      <c r="BF18" s="664"/>
      <c r="BG18" s="665" t="s">
        <v>138</v>
      </c>
      <c r="BH18" s="666"/>
      <c r="BI18" s="666"/>
      <c r="BJ18" s="666"/>
      <c r="BK18" s="666"/>
      <c r="BL18" s="666"/>
      <c r="BM18" s="666"/>
      <c r="BN18" s="667"/>
      <c r="BO18" s="668" t="s">
        <v>235</v>
      </c>
      <c r="BP18" s="668"/>
      <c r="BQ18" s="668"/>
      <c r="BR18" s="668"/>
      <c r="BS18" s="669" t="s">
        <v>242</v>
      </c>
      <c r="BT18" s="669"/>
      <c r="BU18" s="669"/>
      <c r="BV18" s="669"/>
      <c r="BW18" s="669"/>
      <c r="BX18" s="669"/>
      <c r="BY18" s="669"/>
      <c r="BZ18" s="669"/>
      <c r="CA18" s="669"/>
      <c r="CB18" s="673"/>
      <c r="CD18" s="680" t="s">
        <v>270</v>
      </c>
      <c r="CE18" s="681"/>
      <c r="CF18" s="681"/>
      <c r="CG18" s="681"/>
      <c r="CH18" s="681"/>
      <c r="CI18" s="681"/>
      <c r="CJ18" s="681"/>
      <c r="CK18" s="681"/>
      <c r="CL18" s="681"/>
      <c r="CM18" s="681"/>
      <c r="CN18" s="681"/>
      <c r="CO18" s="681"/>
      <c r="CP18" s="681"/>
      <c r="CQ18" s="682"/>
      <c r="CR18" s="665" t="s">
        <v>138</v>
      </c>
      <c r="CS18" s="666"/>
      <c r="CT18" s="666"/>
      <c r="CU18" s="666"/>
      <c r="CV18" s="666"/>
      <c r="CW18" s="666"/>
      <c r="CX18" s="666"/>
      <c r="CY18" s="667"/>
      <c r="CZ18" s="668" t="s">
        <v>138</v>
      </c>
      <c r="DA18" s="668"/>
      <c r="DB18" s="668"/>
      <c r="DC18" s="668"/>
      <c r="DD18" s="674" t="s">
        <v>138</v>
      </c>
      <c r="DE18" s="666"/>
      <c r="DF18" s="666"/>
      <c r="DG18" s="666"/>
      <c r="DH18" s="666"/>
      <c r="DI18" s="666"/>
      <c r="DJ18" s="666"/>
      <c r="DK18" s="666"/>
      <c r="DL18" s="666"/>
      <c r="DM18" s="666"/>
      <c r="DN18" s="666"/>
      <c r="DO18" s="666"/>
      <c r="DP18" s="667"/>
      <c r="DQ18" s="674" t="s">
        <v>138</v>
      </c>
      <c r="DR18" s="666"/>
      <c r="DS18" s="666"/>
      <c r="DT18" s="666"/>
      <c r="DU18" s="666"/>
      <c r="DV18" s="666"/>
      <c r="DW18" s="666"/>
      <c r="DX18" s="666"/>
      <c r="DY18" s="666"/>
      <c r="DZ18" s="666"/>
      <c r="EA18" s="666"/>
      <c r="EB18" s="666"/>
      <c r="EC18" s="675"/>
    </row>
    <row r="19" spans="2:133" ht="11.25" customHeight="1" x14ac:dyDescent="0.15">
      <c r="B19" s="662" t="s">
        <v>271</v>
      </c>
      <c r="C19" s="663"/>
      <c r="D19" s="663"/>
      <c r="E19" s="663"/>
      <c r="F19" s="663"/>
      <c r="G19" s="663"/>
      <c r="H19" s="663"/>
      <c r="I19" s="663"/>
      <c r="J19" s="663"/>
      <c r="K19" s="663"/>
      <c r="L19" s="663"/>
      <c r="M19" s="663"/>
      <c r="N19" s="663"/>
      <c r="O19" s="663"/>
      <c r="P19" s="663"/>
      <c r="Q19" s="664"/>
      <c r="R19" s="665">
        <v>4091</v>
      </c>
      <c r="S19" s="666"/>
      <c r="T19" s="666"/>
      <c r="U19" s="666"/>
      <c r="V19" s="666"/>
      <c r="W19" s="666"/>
      <c r="X19" s="666"/>
      <c r="Y19" s="667"/>
      <c r="Z19" s="668">
        <v>0</v>
      </c>
      <c r="AA19" s="668"/>
      <c r="AB19" s="668"/>
      <c r="AC19" s="668"/>
      <c r="AD19" s="669">
        <v>4091</v>
      </c>
      <c r="AE19" s="669"/>
      <c r="AF19" s="669"/>
      <c r="AG19" s="669"/>
      <c r="AH19" s="669"/>
      <c r="AI19" s="669"/>
      <c r="AJ19" s="669"/>
      <c r="AK19" s="669"/>
      <c r="AL19" s="670">
        <v>0.1</v>
      </c>
      <c r="AM19" s="671"/>
      <c r="AN19" s="671"/>
      <c r="AO19" s="672"/>
      <c r="AP19" s="662" t="s">
        <v>272</v>
      </c>
      <c r="AQ19" s="663"/>
      <c r="AR19" s="663"/>
      <c r="AS19" s="663"/>
      <c r="AT19" s="663"/>
      <c r="AU19" s="663"/>
      <c r="AV19" s="663"/>
      <c r="AW19" s="663"/>
      <c r="AX19" s="663"/>
      <c r="AY19" s="663"/>
      <c r="AZ19" s="663"/>
      <c r="BA19" s="663"/>
      <c r="BB19" s="663"/>
      <c r="BC19" s="663"/>
      <c r="BD19" s="663"/>
      <c r="BE19" s="663"/>
      <c r="BF19" s="664"/>
      <c r="BG19" s="665" t="s">
        <v>242</v>
      </c>
      <c r="BH19" s="666"/>
      <c r="BI19" s="666"/>
      <c r="BJ19" s="666"/>
      <c r="BK19" s="666"/>
      <c r="BL19" s="666"/>
      <c r="BM19" s="666"/>
      <c r="BN19" s="667"/>
      <c r="BO19" s="668" t="s">
        <v>242</v>
      </c>
      <c r="BP19" s="668"/>
      <c r="BQ19" s="668"/>
      <c r="BR19" s="668"/>
      <c r="BS19" s="669" t="s">
        <v>242</v>
      </c>
      <c r="BT19" s="669"/>
      <c r="BU19" s="669"/>
      <c r="BV19" s="669"/>
      <c r="BW19" s="669"/>
      <c r="BX19" s="669"/>
      <c r="BY19" s="669"/>
      <c r="BZ19" s="669"/>
      <c r="CA19" s="669"/>
      <c r="CB19" s="673"/>
      <c r="CD19" s="680" t="s">
        <v>273</v>
      </c>
      <c r="CE19" s="681"/>
      <c r="CF19" s="681"/>
      <c r="CG19" s="681"/>
      <c r="CH19" s="681"/>
      <c r="CI19" s="681"/>
      <c r="CJ19" s="681"/>
      <c r="CK19" s="681"/>
      <c r="CL19" s="681"/>
      <c r="CM19" s="681"/>
      <c r="CN19" s="681"/>
      <c r="CO19" s="681"/>
      <c r="CP19" s="681"/>
      <c r="CQ19" s="682"/>
      <c r="CR19" s="665" t="s">
        <v>242</v>
      </c>
      <c r="CS19" s="666"/>
      <c r="CT19" s="666"/>
      <c r="CU19" s="666"/>
      <c r="CV19" s="666"/>
      <c r="CW19" s="666"/>
      <c r="CX19" s="666"/>
      <c r="CY19" s="667"/>
      <c r="CZ19" s="668" t="s">
        <v>138</v>
      </c>
      <c r="DA19" s="668"/>
      <c r="DB19" s="668"/>
      <c r="DC19" s="668"/>
      <c r="DD19" s="674" t="s">
        <v>138</v>
      </c>
      <c r="DE19" s="666"/>
      <c r="DF19" s="666"/>
      <c r="DG19" s="666"/>
      <c r="DH19" s="666"/>
      <c r="DI19" s="666"/>
      <c r="DJ19" s="666"/>
      <c r="DK19" s="666"/>
      <c r="DL19" s="666"/>
      <c r="DM19" s="666"/>
      <c r="DN19" s="666"/>
      <c r="DO19" s="666"/>
      <c r="DP19" s="667"/>
      <c r="DQ19" s="674" t="s">
        <v>138</v>
      </c>
      <c r="DR19" s="666"/>
      <c r="DS19" s="666"/>
      <c r="DT19" s="666"/>
      <c r="DU19" s="666"/>
      <c r="DV19" s="666"/>
      <c r="DW19" s="666"/>
      <c r="DX19" s="666"/>
      <c r="DY19" s="666"/>
      <c r="DZ19" s="666"/>
      <c r="EA19" s="666"/>
      <c r="EB19" s="666"/>
      <c r="EC19" s="675"/>
    </row>
    <row r="20" spans="2:133" ht="11.25" customHeight="1" x14ac:dyDescent="0.15">
      <c r="B20" s="662" t="s">
        <v>274</v>
      </c>
      <c r="C20" s="663"/>
      <c r="D20" s="663"/>
      <c r="E20" s="663"/>
      <c r="F20" s="663"/>
      <c r="G20" s="663"/>
      <c r="H20" s="663"/>
      <c r="I20" s="663"/>
      <c r="J20" s="663"/>
      <c r="K20" s="663"/>
      <c r="L20" s="663"/>
      <c r="M20" s="663"/>
      <c r="N20" s="663"/>
      <c r="O20" s="663"/>
      <c r="P20" s="663"/>
      <c r="Q20" s="664"/>
      <c r="R20" s="665">
        <v>536</v>
      </c>
      <c r="S20" s="666"/>
      <c r="T20" s="666"/>
      <c r="U20" s="666"/>
      <c r="V20" s="666"/>
      <c r="W20" s="666"/>
      <c r="X20" s="666"/>
      <c r="Y20" s="667"/>
      <c r="Z20" s="668">
        <v>0</v>
      </c>
      <c r="AA20" s="668"/>
      <c r="AB20" s="668"/>
      <c r="AC20" s="668"/>
      <c r="AD20" s="669">
        <v>536</v>
      </c>
      <c r="AE20" s="669"/>
      <c r="AF20" s="669"/>
      <c r="AG20" s="669"/>
      <c r="AH20" s="669"/>
      <c r="AI20" s="669"/>
      <c r="AJ20" s="669"/>
      <c r="AK20" s="669"/>
      <c r="AL20" s="670">
        <v>0</v>
      </c>
      <c r="AM20" s="671"/>
      <c r="AN20" s="671"/>
      <c r="AO20" s="672"/>
      <c r="AP20" s="662" t="s">
        <v>275</v>
      </c>
      <c r="AQ20" s="663"/>
      <c r="AR20" s="663"/>
      <c r="AS20" s="663"/>
      <c r="AT20" s="663"/>
      <c r="AU20" s="663"/>
      <c r="AV20" s="663"/>
      <c r="AW20" s="663"/>
      <c r="AX20" s="663"/>
      <c r="AY20" s="663"/>
      <c r="AZ20" s="663"/>
      <c r="BA20" s="663"/>
      <c r="BB20" s="663"/>
      <c r="BC20" s="663"/>
      <c r="BD20" s="663"/>
      <c r="BE20" s="663"/>
      <c r="BF20" s="664"/>
      <c r="BG20" s="665" t="s">
        <v>242</v>
      </c>
      <c r="BH20" s="666"/>
      <c r="BI20" s="666"/>
      <c r="BJ20" s="666"/>
      <c r="BK20" s="666"/>
      <c r="BL20" s="666"/>
      <c r="BM20" s="666"/>
      <c r="BN20" s="667"/>
      <c r="BO20" s="668" t="s">
        <v>138</v>
      </c>
      <c r="BP20" s="668"/>
      <c r="BQ20" s="668"/>
      <c r="BR20" s="668"/>
      <c r="BS20" s="669" t="s">
        <v>138</v>
      </c>
      <c r="BT20" s="669"/>
      <c r="BU20" s="669"/>
      <c r="BV20" s="669"/>
      <c r="BW20" s="669"/>
      <c r="BX20" s="669"/>
      <c r="BY20" s="669"/>
      <c r="BZ20" s="669"/>
      <c r="CA20" s="669"/>
      <c r="CB20" s="673"/>
      <c r="CD20" s="680" t="s">
        <v>276</v>
      </c>
      <c r="CE20" s="681"/>
      <c r="CF20" s="681"/>
      <c r="CG20" s="681"/>
      <c r="CH20" s="681"/>
      <c r="CI20" s="681"/>
      <c r="CJ20" s="681"/>
      <c r="CK20" s="681"/>
      <c r="CL20" s="681"/>
      <c r="CM20" s="681"/>
      <c r="CN20" s="681"/>
      <c r="CO20" s="681"/>
      <c r="CP20" s="681"/>
      <c r="CQ20" s="682"/>
      <c r="CR20" s="665">
        <v>11889729</v>
      </c>
      <c r="CS20" s="666"/>
      <c r="CT20" s="666"/>
      <c r="CU20" s="666"/>
      <c r="CV20" s="666"/>
      <c r="CW20" s="666"/>
      <c r="CX20" s="666"/>
      <c r="CY20" s="667"/>
      <c r="CZ20" s="668">
        <v>100</v>
      </c>
      <c r="DA20" s="668"/>
      <c r="DB20" s="668"/>
      <c r="DC20" s="668"/>
      <c r="DD20" s="674">
        <v>3241782</v>
      </c>
      <c r="DE20" s="666"/>
      <c r="DF20" s="666"/>
      <c r="DG20" s="666"/>
      <c r="DH20" s="666"/>
      <c r="DI20" s="666"/>
      <c r="DJ20" s="666"/>
      <c r="DK20" s="666"/>
      <c r="DL20" s="666"/>
      <c r="DM20" s="666"/>
      <c r="DN20" s="666"/>
      <c r="DO20" s="666"/>
      <c r="DP20" s="667"/>
      <c r="DQ20" s="674">
        <v>7348540</v>
      </c>
      <c r="DR20" s="666"/>
      <c r="DS20" s="666"/>
      <c r="DT20" s="666"/>
      <c r="DU20" s="666"/>
      <c r="DV20" s="666"/>
      <c r="DW20" s="666"/>
      <c r="DX20" s="666"/>
      <c r="DY20" s="666"/>
      <c r="DZ20" s="666"/>
      <c r="EA20" s="666"/>
      <c r="EB20" s="666"/>
      <c r="EC20" s="675"/>
    </row>
    <row r="21" spans="2:133" ht="11.25" customHeight="1" x14ac:dyDescent="0.15">
      <c r="B21" s="662" t="s">
        <v>277</v>
      </c>
      <c r="C21" s="663"/>
      <c r="D21" s="663"/>
      <c r="E21" s="663"/>
      <c r="F21" s="663"/>
      <c r="G21" s="663"/>
      <c r="H21" s="663"/>
      <c r="I21" s="663"/>
      <c r="J21" s="663"/>
      <c r="K21" s="663"/>
      <c r="L21" s="663"/>
      <c r="M21" s="663"/>
      <c r="N21" s="663"/>
      <c r="O21" s="663"/>
      <c r="P21" s="663"/>
      <c r="Q21" s="664"/>
      <c r="R21" s="665">
        <v>503</v>
      </c>
      <c r="S21" s="666"/>
      <c r="T21" s="666"/>
      <c r="U21" s="666"/>
      <c r="V21" s="666"/>
      <c r="W21" s="666"/>
      <c r="X21" s="666"/>
      <c r="Y21" s="667"/>
      <c r="Z21" s="668">
        <v>0</v>
      </c>
      <c r="AA21" s="668"/>
      <c r="AB21" s="668"/>
      <c r="AC21" s="668"/>
      <c r="AD21" s="669">
        <v>503</v>
      </c>
      <c r="AE21" s="669"/>
      <c r="AF21" s="669"/>
      <c r="AG21" s="669"/>
      <c r="AH21" s="669"/>
      <c r="AI21" s="669"/>
      <c r="AJ21" s="669"/>
      <c r="AK21" s="669"/>
      <c r="AL21" s="670">
        <v>0</v>
      </c>
      <c r="AM21" s="671"/>
      <c r="AN21" s="671"/>
      <c r="AO21" s="672"/>
      <c r="AP21" s="684" t="s">
        <v>278</v>
      </c>
      <c r="AQ21" s="685"/>
      <c r="AR21" s="685"/>
      <c r="AS21" s="685"/>
      <c r="AT21" s="685"/>
      <c r="AU21" s="685"/>
      <c r="AV21" s="685"/>
      <c r="AW21" s="685"/>
      <c r="AX21" s="685"/>
      <c r="AY21" s="685"/>
      <c r="AZ21" s="685"/>
      <c r="BA21" s="685"/>
      <c r="BB21" s="685"/>
      <c r="BC21" s="685"/>
      <c r="BD21" s="685"/>
      <c r="BE21" s="685"/>
      <c r="BF21" s="686"/>
      <c r="BG21" s="665" t="s">
        <v>138</v>
      </c>
      <c r="BH21" s="666"/>
      <c r="BI21" s="666"/>
      <c r="BJ21" s="666"/>
      <c r="BK21" s="666"/>
      <c r="BL21" s="666"/>
      <c r="BM21" s="666"/>
      <c r="BN21" s="667"/>
      <c r="BO21" s="668" t="s">
        <v>138</v>
      </c>
      <c r="BP21" s="668"/>
      <c r="BQ21" s="668"/>
      <c r="BR21" s="668"/>
      <c r="BS21" s="669" t="s">
        <v>242</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3" t="s">
        <v>279</v>
      </c>
      <c r="C22" s="704"/>
      <c r="D22" s="704"/>
      <c r="E22" s="704"/>
      <c r="F22" s="704"/>
      <c r="G22" s="704"/>
      <c r="H22" s="704"/>
      <c r="I22" s="704"/>
      <c r="J22" s="704"/>
      <c r="K22" s="704"/>
      <c r="L22" s="704"/>
      <c r="M22" s="704"/>
      <c r="N22" s="704"/>
      <c r="O22" s="704"/>
      <c r="P22" s="704"/>
      <c r="Q22" s="705"/>
      <c r="R22" s="665">
        <v>6600</v>
      </c>
      <c r="S22" s="666"/>
      <c r="T22" s="666"/>
      <c r="U22" s="666"/>
      <c r="V22" s="666"/>
      <c r="W22" s="666"/>
      <c r="X22" s="666"/>
      <c r="Y22" s="667"/>
      <c r="Z22" s="668">
        <v>0.1</v>
      </c>
      <c r="AA22" s="668"/>
      <c r="AB22" s="668"/>
      <c r="AC22" s="668"/>
      <c r="AD22" s="669">
        <v>6600</v>
      </c>
      <c r="AE22" s="669"/>
      <c r="AF22" s="669"/>
      <c r="AG22" s="669"/>
      <c r="AH22" s="669"/>
      <c r="AI22" s="669"/>
      <c r="AJ22" s="669"/>
      <c r="AK22" s="669"/>
      <c r="AL22" s="670">
        <v>0.10000000149011612</v>
      </c>
      <c r="AM22" s="671"/>
      <c r="AN22" s="671"/>
      <c r="AO22" s="672"/>
      <c r="AP22" s="684" t="s">
        <v>280</v>
      </c>
      <c r="AQ22" s="685"/>
      <c r="AR22" s="685"/>
      <c r="AS22" s="685"/>
      <c r="AT22" s="685"/>
      <c r="AU22" s="685"/>
      <c r="AV22" s="685"/>
      <c r="AW22" s="685"/>
      <c r="AX22" s="685"/>
      <c r="AY22" s="685"/>
      <c r="AZ22" s="685"/>
      <c r="BA22" s="685"/>
      <c r="BB22" s="685"/>
      <c r="BC22" s="685"/>
      <c r="BD22" s="685"/>
      <c r="BE22" s="685"/>
      <c r="BF22" s="686"/>
      <c r="BG22" s="665" t="s">
        <v>138</v>
      </c>
      <c r="BH22" s="666"/>
      <c r="BI22" s="666"/>
      <c r="BJ22" s="666"/>
      <c r="BK22" s="666"/>
      <c r="BL22" s="666"/>
      <c r="BM22" s="666"/>
      <c r="BN22" s="667"/>
      <c r="BO22" s="668" t="s">
        <v>138</v>
      </c>
      <c r="BP22" s="668"/>
      <c r="BQ22" s="668"/>
      <c r="BR22" s="668"/>
      <c r="BS22" s="669" t="s">
        <v>138</v>
      </c>
      <c r="BT22" s="669"/>
      <c r="BU22" s="669"/>
      <c r="BV22" s="669"/>
      <c r="BW22" s="669"/>
      <c r="BX22" s="669"/>
      <c r="BY22" s="669"/>
      <c r="BZ22" s="669"/>
      <c r="CA22" s="669"/>
      <c r="CB22" s="673"/>
      <c r="CD22" s="647" t="s">
        <v>281</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282</v>
      </c>
      <c r="C23" s="663"/>
      <c r="D23" s="663"/>
      <c r="E23" s="663"/>
      <c r="F23" s="663"/>
      <c r="G23" s="663"/>
      <c r="H23" s="663"/>
      <c r="I23" s="663"/>
      <c r="J23" s="663"/>
      <c r="K23" s="663"/>
      <c r="L23" s="663"/>
      <c r="M23" s="663"/>
      <c r="N23" s="663"/>
      <c r="O23" s="663"/>
      <c r="P23" s="663"/>
      <c r="Q23" s="664"/>
      <c r="R23" s="665">
        <v>1737946</v>
      </c>
      <c r="S23" s="666"/>
      <c r="T23" s="666"/>
      <c r="U23" s="666"/>
      <c r="V23" s="666"/>
      <c r="W23" s="666"/>
      <c r="X23" s="666"/>
      <c r="Y23" s="667"/>
      <c r="Z23" s="668">
        <v>14.2</v>
      </c>
      <c r="AA23" s="668"/>
      <c r="AB23" s="668"/>
      <c r="AC23" s="668"/>
      <c r="AD23" s="669">
        <v>1566380</v>
      </c>
      <c r="AE23" s="669"/>
      <c r="AF23" s="669"/>
      <c r="AG23" s="669"/>
      <c r="AH23" s="669"/>
      <c r="AI23" s="669"/>
      <c r="AJ23" s="669"/>
      <c r="AK23" s="669"/>
      <c r="AL23" s="670">
        <v>25.1</v>
      </c>
      <c r="AM23" s="671"/>
      <c r="AN23" s="671"/>
      <c r="AO23" s="672"/>
      <c r="AP23" s="684" t="s">
        <v>283</v>
      </c>
      <c r="AQ23" s="685"/>
      <c r="AR23" s="685"/>
      <c r="AS23" s="685"/>
      <c r="AT23" s="685"/>
      <c r="AU23" s="685"/>
      <c r="AV23" s="685"/>
      <c r="AW23" s="685"/>
      <c r="AX23" s="685"/>
      <c r="AY23" s="685"/>
      <c r="AZ23" s="685"/>
      <c r="BA23" s="685"/>
      <c r="BB23" s="685"/>
      <c r="BC23" s="685"/>
      <c r="BD23" s="685"/>
      <c r="BE23" s="685"/>
      <c r="BF23" s="686"/>
      <c r="BG23" s="665" t="s">
        <v>138</v>
      </c>
      <c r="BH23" s="666"/>
      <c r="BI23" s="666"/>
      <c r="BJ23" s="666"/>
      <c r="BK23" s="666"/>
      <c r="BL23" s="666"/>
      <c r="BM23" s="666"/>
      <c r="BN23" s="667"/>
      <c r="BO23" s="668" t="s">
        <v>138</v>
      </c>
      <c r="BP23" s="668"/>
      <c r="BQ23" s="668"/>
      <c r="BR23" s="668"/>
      <c r="BS23" s="669" t="s">
        <v>242</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284</v>
      </c>
      <c r="CS23" s="648"/>
      <c r="CT23" s="648"/>
      <c r="CU23" s="648"/>
      <c r="CV23" s="648"/>
      <c r="CW23" s="648"/>
      <c r="CX23" s="648"/>
      <c r="CY23" s="649"/>
      <c r="CZ23" s="647" t="s">
        <v>285</v>
      </c>
      <c r="DA23" s="648"/>
      <c r="DB23" s="648"/>
      <c r="DC23" s="649"/>
      <c r="DD23" s="647" t="s">
        <v>286</v>
      </c>
      <c r="DE23" s="648"/>
      <c r="DF23" s="648"/>
      <c r="DG23" s="648"/>
      <c r="DH23" s="648"/>
      <c r="DI23" s="648"/>
      <c r="DJ23" s="648"/>
      <c r="DK23" s="649"/>
      <c r="DL23" s="696" t="s">
        <v>287</v>
      </c>
      <c r="DM23" s="697"/>
      <c r="DN23" s="697"/>
      <c r="DO23" s="697"/>
      <c r="DP23" s="697"/>
      <c r="DQ23" s="697"/>
      <c r="DR23" s="697"/>
      <c r="DS23" s="697"/>
      <c r="DT23" s="697"/>
      <c r="DU23" s="697"/>
      <c r="DV23" s="698"/>
      <c r="DW23" s="647" t="s">
        <v>288</v>
      </c>
      <c r="DX23" s="648"/>
      <c r="DY23" s="648"/>
      <c r="DZ23" s="648"/>
      <c r="EA23" s="648"/>
      <c r="EB23" s="648"/>
      <c r="EC23" s="649"/>
    </row>
    <row r="24" spans="2:133" ht="11.25" customHeight="1" x14ac:dyDescent="0.15">
      <c r="B24" s="662" t="s">
        <v>289</v>
      </c>
      <c r="C24" s="663"/>
      <c r="D24" s="663"/>
      <c r="E24" s="663"/>
      <c r="F24" s="663"/>
      <c r="G24" s="663"/>
      <c r="H24" s="663"/>
      <c r="I24" s="663"/>
      <c r="J24" s="663"/>
      <c r="K24" s="663"/>
      <c r="L24" s="663"/>
      <c r="M24" s="663"/>
      <c r="N24" s="663"/>
      <c r="O24" s="663"/>
      <c r="P24" s="663"/>
      <c r="Q24" s="664"/>
      <c r="R24" s="665">
        <v>1566380</v>
      </c>
      <c r="S24" s="666"/>
      <c r="T24" s="666"/>
      <c r="U24" s="666"/>
      <c r="V24" s="666"/>
      <c r="W24" s="666"/>
      <c r="X24" s="666"/>
      <c r="Y24" s="667"/>
      <c r="Z24" s="668">
        <v>12.8</v>
      </c>
      <c r="AA24" s="668"/>
      <c r="AB24" s="668"/>
      <c r="AC24" s="668"/>
      <c r="AD24" s="669">
        <v>1566380</v>
      </c>
      <c r="AE24" s="669"/>
      <c r="AF24" s="669"/>
      <c r="AG24" s="669"/>
      <c r="AH24" s="669"/>
      <c r="AI24" s="669"/>
      <c r="AJ24" s="669"/>
      <c r="AK24" s="669"/>
      <c r="AL24" s="670">
        <v>25.1</v>
      </c>
      <c r="AM24" s="671"/>
      <c r="AN24" s="671"/>
      <c r="AO24" s="672"/>
      <c r="AP24" s="684" t="s">
        <v>290</v>
      </c>
      <c r="AQ24" s="685"/>
      <c r="AR24" s="685"/>
      <c r="AS24" s="685"/>
      <c r="AT24" s="685"/>
      <c r="AU24" s="685"/>
      <c r="AV24" s="685"/>
      <c r="AW24" s="685"/>
      <c r="AX24" s="685"/>
      <c r="AY24" s="685"/>
      <c r="AZ24" s="685"/>
      <c r="BA24" s="685"/>
      <c r="BB24" s="685"/>
      <c r="BC24" s="685"/>
      <c r="BD24" s="685"/>
      <c r="BE24" s="685"/>
      <c r="BF24" s="686"/>
      <c r="BG24" s="665" t="s">
        <v>138</v>
      </c>
      <c r="BH24" s="666"/>
      <c r="BI24" s="666"/>
      <c r="BJ24" s="666"/>
      <c r="BK24" s="666"/>
      <c r="BL24" s="666"/>
      <c r="BM24" s="666"/>
      <c r="BN24" s="667"/>
      <c r="BO24" s="668" t="s">
        <v>138</v>
      </c>
      <c r="BP24" s="668"/>
      <c r="BQ24" s="668"/>
      <c r="BR24" s="668"/>
      <c r="BS24" s="669" t="s">
        <v>138</v>
      </c>
      <c r="BT24" s="669"/>
      <c r="BU24" s="669"/>
      <c r="BV24" s="669"/>
      <c r="BW24" s="669"/>
      <c r="BX24" s="669"/>
      <c r="BY24" s="669"/>
      <c r="BZ24" s="669"/>
      <c r="CA24" s="669"/>
      <c r="CB24" s="673"/>
      <c r="CD24" s="676" t="s">
        <v>291</v>
      </c>
      <c r="CE24" s="677"/>
      <c r="CF24" s="677"/>
      <c r="CG24" s="677"/>
      <c r="CH24" s="677"/>
      <c r="CI24" s="677"/>
      <c r="CJ24" s="677"/>
      <c r="CK24" s="677"/>
      <c r="CL24" s="677"/>
      <c r="CM24" s="677"/>
      <c r="CN24" s="677"/>
      <c r="CO24" s="677"/>
      <c r="CP24" s="677"/>
      <c r="CQ24" s="678"/>
      <c r="CR24" s="654">
        <v>3639874</v>
      </c>
      <c r="CS24" s="655"/>
      <c r="CT24" s="655"/>
      <c r="CU24" s="655"/>
      <c r="CV24" s="655"/>
      <c r="CW24" s="655"/>
      <c r="CX24" s="655"/>
      <c r="CY24" s="656"/>
      <c r="CZ24" s="659">
        <v>30.6</v>
      </c>
      <c r="DA24" s="660"/>
      <c r="DB24" s="660"/>
      <c r="DC24" s="679"/>
      <c r="DD24" s="706">
        <v>2243319</v>
      </c>
      <c r="DE24" s="655"/>
      <c r="DF24" s="655"/>
      <c r="DG24" s="655"/>
      <c r="DH24" s="655"/>
      <c r="DI24" s="655"/>
      <c r="DJ24" s="655"/>
      <c r="DK24" s="656"/>
      <c r="DL24" s="706">
        <v>2238423</v>
      </c>
      <c r="DM24" s="655"/>
      <c r="DN24" s="655"/>
      <c r="DO24" s="655"/>
      <c r="DP24" s="655"/>
      <c r="DQ24" s="655"/>
      <c r="DR24" s="655"/>
      <c r="DS24" s="655"/>
      <c r="DT24" s="655"/>
      <c r="DU24" s="655"/>
      <c r="DV24" s="656"/>
      <c r="DW24" s="659">
        <v>35.9</v>
      </c>
      <c r="DX24" s="660"/>
      <c r="DY24" s="660"/>
      <c r="DZ24" s="660"/>
      <c r="EA24" s="660"/>
      <c r="EB24" s="660"/>
      <c r="EC24" s="661"/>
    </row>
    <row r="25" spans="2:133" ht="11.25" customHeight="1" x14ac:dyDescent="0.15">
      <c r="B25" s="662" t="s">
        <v>292</v>
      </c>
      <c r="C25" s="663"/>
      <c r="D25" s="663"/>
      <c r="E25" s="663"/>
      <c r="F25" s="663"/>
      <c r="G25" s="663"/>
      <c r="H25" s="663"/>
      <c r="I25" s="663"/>
      <c r="J25" s="663"/>
      <c r="K25" s="663"/>
      <c r="L25" s="663"/>
      <c r="M25" s="663"/>
      <c r="N25" s="663"/>
      <c r="O25" s="663"/>
      <c r="P25" s="663"/>
      <c r="Q25" s="664"/>
      <c r="R25" s="665">
        <v>171566</v>
      </c>
      <c r="S25" s="666"/>
      <c r="T25" s="666"/>
      <c r="U25" s="666"/>
      <c r="V25" s="666"/>
      <c r="W25" s="666"/>
      <c r="X25" s="666"/>
      <c r="Y25" s="667"/>
      <c r="Z25" s="668">
        <v>1.4</v>
      </c>
      <c r="AA25" s="668"/>
      <c r="AB25" s="668"/>
      <c r="AC25" s="668"/>
      <c r="AD25" s="669" t="s">
        <v>138</v>
      </c>
      <c r="AE25" s="669"/>
      <c r="AF25" s="669"/>
      <c r="AG25" s="669"/>
      <c r="AH25" s="669"/>
      <c r="AI25" s="669"/>
      <c r="AJ25" s="669"/>
      <c r="AK25" s="669"/>
      <c r="AL25" s="670" t="s">
        <v>138</v>
      </c>
      <c r="AM25" s="671"/>
      <c r="AN25" s="671"/>
      <c r="AO25" s="672"/>
      <c r="AP25" s="684" t="s">
        <v>293</v>
      </c>
      <c r="AQ25" s="685"/>
      <c r="AR25" s="685"/>
      <c r="AS25" s="685"/>
      <c r="AT25" s="685"/>
      <c r="AU25" s="685"/>
      <c r="AV25" s="685"/>
      <c r="AW25" s="685"/>
      <c r="AX25" s="685"/>
      <c r="AY25" s="685"/>
      <c r="AZ25" s="685"/>
      <c r="BA25" s="685"/>
      <c r="BB25" s="685"/>
      <c r="BC25" s="685"/>
      <c r="BD25" s="685"/>
      <c r="BE25" s="685"/>
      <c r="BF25" s="686"/>
      <c r="BG25" s="665" t="s">
        <v>138</v>
      </c>
      <c r="BH25" s="666"/>
      <c r="BI25" s="666"/>
      <c r="BJ25" s="666"/>
      <c r="BK25" s="666"/>
      <c r="BL25" s="666"/>
      <c r="BM25" s="666"/>
      <c r="BN25" s="667"/>
      <c r="BO25" s="668" t="s">
        <v>138</v>
      </c>
      <c r="BP25" s="668"/>
      <c r="BQ25" s="668"/>
      <c r="BR25" s="668"/>
      <c r="BS25" s="669" t="s">
        <v>235</v>
      </c>
      <c r="BT25" s="669"/>
      <c r="BU25" s="669"/>
      <c r="BV25" s="669"/>
      <c r="BW25" s="669"/>
      <c r="BX25" s="669"/>
      <c r="BY25" s="669"/>
      <c r="BZ25" s="669"/>
      <c r="CA25" s="669"/>
      <c r="CB25" s="673"/>
      <c r="CD25" s="680" t="s">
        <v>294</v>
      </c>
      <c r="CE25" s="681"/>
      <c r="CF25" s="681"/>
      <c r="CG25" s="681"/>
      <c r="CH25" s="681"/>
      <c r="CI25" s="681"/>
      <c r="CJ25" s="681"/>
      <c r="CK25" s="681"/>
      <c r="CL25" s="681"/>
      <c r="CM25" s="681"/>
      <c r="CN25" s="681"/>
      <c r="CO25" s="681"/>
      <c r="CP25" s="681"/>
      <c r="CQ25" s="682"/>
      <c r="CR25" s="665">
        <v>1799587</v>
      </c>
      <c r="CS25" s="699"/>
      <c r="CT25" s="699"/>
      <c r="CU25" s="699"/>
      <c r="CV25" s="699"/>
      <c r="CW25" s="699"/>
      <c r="CX25" s="699"/>
      <c r="CY25" s="700"/>
      <c r="CZ25" s="670">
        <v>15.1</v>
      </c>
      <c r="DA25" s="701"/>
      <c r="DB25" s="701"/>
      <c r="DC25" s="707"/>
      <c r="DD25" s="674">
        <v>1592211</v>
      </c>
      <c r="DE25" s="699"/>
      <c r="DF25" s="699"/>
      <c r="DG25" s="699"/>
      <c r="DH25" s="699"/>
      <c r="DI25" s="699"/>
      <c r="DJ25" s="699"/>
      <c r="DK25" s="700"/>
      <c r="DL25" s="674">
        <v>1587315</v>
      </c>
      <c r="DM25" s="699"/>
      <c r="DN25" s="699"/>
      <c r="DO25" s="699"/>
      <c r="DP25" s="699"/>
      <c r="DQ25" s="699"/>
      <c r="DR25" s="699"/>
      <c r="DS25" s="699"/>
      <c r="DT25" s="699"/>
      <c r="DU25" s="699"/>
      <c r="DV25" s="700"/>
      <c r="DW25" s="670">
        <v>25.5</v>
      </c>
      <c r="DX25" s="701"/>
      <c r="DY25" s="701"/>
      <c r="DZ25" s="701"/>
      <c r="EA25" s="701"/>
      <c r="EB25" s="701"/>
      <c r="EC25" s="702"/>
    </row>
    <row r="26" spans="2:133" ht="11.25" customHeight="1" x14ac:dyDescent="0.15">
      <c r="B26" s="662" t="s">
        <v>295</v>
      </c>
      <c r="C26" s="663"/>
      <c r="D26" s="663"/>
      <c r="E26" s="663"/>
      <c r="F26" s="663"/>
      <c r="G26" s="663"/>
      <c r="H26" s="663"/>
      <c r="I26" s="663"/>
      <c r="J26" s="663"/>
      <c r="K26" s="663"/>
      <c r="L26" s="663"/>
      <c r="M26" s="663"/>
      <c r="N26" s="663"/>
      <c r="O26" s="663"/>
      <c r="P26" s="663"/>
      <c r="Q26" s="664"/>
      <c r="R26" s="665" t="s">
        <v>242</v>
      </c>
      <c r="S26" s="666"/>
      <c r="T26" s="666"/>
      <c r="U26" s="666"/>
      <c r="V26" s="666"/>
      <c r="W26" s="666"/>
      <c r="X26" s="666"/>
      <c r="Y26" s="667"/>
      <c r="Z26" s="668" t="s">
        <v>138</v>
      </c>
      <c r="AA26" s="668"/>
      <c r="AB26" s="668"/>
      <c r="AC26" s="668"/>
      <c r="AD26" s="669" t="s">
        <v>138</v>
      </c>
      <c r="AE26" s="669"/>
      <c r="AF26" s="669"/>
      <c r="AG26" s="669"/>
      <c r="AH26" s="669"/>
      <c r="AI26" s="669"/>
      <c r="AJ26" s="669"/>
      <c r="AK26" s="669"/>
      <c r="AL26" s="670" t="s">
        <v>138</v>
      </c>
      <c r="AM26" s="671"/>
      <c r="AN26" s="671"/>
      <c r="AO26" s="672"/>
      <c r="AP26" s="684" t="s">
        <v>296</v>
      </c>
      <c r="AQ26" s="708"/>
      <c r="AR26" s="708"/>
      <c r="AS26" s="708"/>
      <c r="AT26" s="708"/>
      <c r="AU26" s="708"/>
      <c r="AV26" s="708"/>
      <c r="AW26" s="708"/>
      <c r="AX26" s="708"/>
      <c r="AY26" s="708"/>
      <c r="AZ26" s="708"/>
      <c r="BA26" s="708"/>
      <c r="BB26" s="708"/>
      <c r="BC26" s="708"/>
      <c r="BD26" s="708"/>
      <c r="BE26" s="708"/>
      <c r="BF26" s="686"/>
      <c r="BG26" s="665" t="s">
        <v>138</v>
      </c>
      <c r="BH26" s="666"/>
      <c r="BI26" s="666"/>
      <c r="BJ26" s="666"/>
      <c r="BK26" s="666"/>
      <c r="BL26" s="666"/>
      <c r="BM26" s="666"/>
      <c r="BN26" s="667"/>
      <c r="BO26" s="668" t="s">
        <v>138</v>
      </c>
      <c r="BP26" s="668"/>
      <c r="BQ26" s="668"/>
      <c r="BR26" s="668"/>
      <c r="BS26" s="669" t="s">
        <v>242</v>
      </c>
      <c r="BT26" s="669"/>
      <c r="BU26" s="669"/>
      <c r="BV26" s="669"/>
      <c r="BW26" s="669"/>
      <c r="BX26" s="669"/>
      <c r="BY26" s="669"/>
      <c r="BZ26" s="669"/>
      <c r="CA26" s="669"/>
      <c r="CB26" s="673"/>
      <c r="CD26" s="680" t="s">
        <v>297</v>
      </c>
      <c r="CE26" s="681"/>
      <c r="CF26" s="681"/>
      <c r="CG26" s="681"/>
      <c r="CH26" s="681"/>
      <c r="CI26" s="681"/>
      <c r="CJ26" s="681"/>
      <c r="CK26" s="681"/>
      <c r="CL26" s="681"/>
      <c r="CM26" s="681"/>
      <c r="CN26" s="681"/>
      <c r="CO26" s="681"/>
      <c r="CP26" s="681"/>
      <c r="CQ26" s="682"/>
      <c r="CR26" s="665">
        <v>954501</v>
      </c>
      <c r="CS26" s="666"/>
      <c r="CT26" s="666"/>
      <c r="CU26" s="666"/>
      <c r="CV26" s="666"/>
      <c r="CW26" s="666"/>
      <c r="CX26" s="666"/>
      <c r="CY26" s="667"/>
      <c r="CZ26" s="670">
        <v>8</v>
      </c>
      <c r="DA26" s="701"/>
      <c r="DB26" s="701"/>
      <c r="DC26" s="707"/>
      <c r="DD26" s="674">
        <v>894031</v>
      </c>
      <c r="DE26" s="666"/>
      <c r="DF26" s="666"/>
      <c r="DG26" s="666"/>
      <c r="DH26" s="666"/>
      <c r="DI26" s="666"/>
      <c r="DJ26" s="666"/>
      <c r="DK26" s="667"/>
      <c r="DL26" s="674" t="s">
        <v>242</v>
      </c>
      <c r="DM26" s="666"/>
      <c r="DN26" s="666"/>
      <c r="DO26" s="666"/>
      <c r="DP26" s="666"/>
      <c r="DQ26" s="666"/>
      <c r="DR26" s="666"/>
      <c r="DS26" s="666"/>
      <c r="DT26" s="666"/>
      <c r="DU26" s="666"/>
      <c r="DV26" s="667"/>
      <c r="DW26" s="670" t="s">
        <v>242</v>
      </c>
      <c r="DX26" s="701"/>
      <c r="DY26" s="701"/>
      <c r="DZ26" s="701"/>
      <c r="EA26" s="701"/>
      <c r="EB26" s="701"/>
      <c r="EC26" s="702"/>
    </row>
    <row r="27" spans="2:133" ht="11.25" customHeight="1" x14ac:dyDescent="0.15">
      <c r="B27" s="662" t="s">
        <v>298</v>
      </c>
      <c r="C27" s="663"/>
      <c r="D27" s="663"/>
      <c r="E27" s="663"/>
      <c r="F27" s="663"/>
      <c r="G27" s="663"/>
      <c r="H27" s="663"/>
      <c r="I27" s="663"/>
      <c r="J27" s="663"/>
      <c r="K27" s="663"/>
      <c r="L27" s="663"/>
      <c r="M27" s="663"/>
      <c r="N27" s="663"/>
      <c r="O27" s="663"/>
      <c r="P27" s="663"/>
      <c r="Q27" s="664"/>
      <c r="R27" s="665">
        <v>4632352</v>
      </c>
      <c r="S27" s="666"/>
      <c r="T27" s="666"/>
      <c r="U27" s="666"/>
      <c r="V27" s="666"/>
      <c r="W27" s="666"/>
      <c r="X27" s="666"/>
      <c r="Y27" s="667"/>
      <c r="Z27" s="668">
        <v>37.9</v>
      </c>
      <c r="AA27" s="668"/>
      <c r="AB27" s="668"/>
      <c r="AC27" s="668"/>
      <c r="AD27" s="669">
        <v>4460786</v>
      </c>
      <c r="AE27" s="669"/>
      <c r="AF27" s="669"/>
      <c r="AG27" s="669"/>
      <c r="AH27" s="669"/>
      <c r="AI27" s="669"/>
      <c r="AJ27" s="669"/>
      <c r="AK27" s="669"/>
      <c r="AL27" s="670">
        <v>71.599998474121094</v>
      </c>
      <c r="AM27" s="671"/>
      <c r="AN27" s="671"/>
      <c r="AO27" s="672"/>
      <c r="AP27" s="662" t="s">
        <v>299</v>
      </c>
      <c r="AQ27" s="663"/>
      <c r="AR27" s="663"/>
      <c r="AS27" s="663"/>
      <c r="AT27" s="663"/>
      <c r="AU27" s="663"/>
      <c r="AV27" s="663"/>
      <c r="AW27" s="663"/>
      <c r="AX27" s="663"/>
      <c r="AY27" s="663"/>
      <c r="AZ27" s="663"/>
      <c r="BA27" s="663"/>
      <c r="BB27" s="663"/>
      <c r="BC27" s="663"/>
      <c r="BD27" s="663"/>
      <c r="BE27" s="663"/>
      <c r="BF27" s="664"/>
      <c r="BG27" s="665">
        <v>2532708</v>
      </c>
      <c r="BH27" s="666"/>
      <c r="BI27" s="666"/>
      <c r="BJ27" s="666"/>
      <c r="BK27" s="666"/>
      <c r="BL27" s="666"/>
      <c r="BM27" s="666"/>
      <c r="BN27" s="667"/>
      <c r="BO27" s="668">
        <v>100</v>
      </c>
      <c r="BP27" s="668"/>
      <c r="BQ27" s="668"/>
      <c r="BR27" s="668"/>
      <c r="BS27" s="669" t="s">
        <v>138</v>
      </c>
      <c r="BT27" s="669"/>
      <c r="BU27" s="669"/>
      <c r="BV27" s="669"/>
      <c r="BW27" s="669"/>
      <c r="BX27" s="669"/>
      <c r="BY27" s="669"/>
      <c r="BZ27" s="669"/>
      <c r="CA27" s="669"/>
      <c r="CB27" s="673"/>
      <c r="CD27" s="680" t="s">
        <v>300</v>
      </c>
      <c r="CE27" s="681"/>
      <c r="CF27" s="681"/>
      <c r="CG27" s="681"/>
      <c r="CH27" s="681"/>
      <c r="CI27" s="681"/>
      <c r="CJ27" s="681"/>
      <c r="CK27" s="681"/>
      <c r="CL27" s="681"/>
      <c r="CM27" s="681"/>
      <c r="CN27" s="681"/>
      <c r="CO27" s="681"/>
      <c r="CP27" s="681"/>
      <c r="CQ27" s="682"/>
      <c r="CR27" s="665">
        <v>1490369</v>
      </c>
      <c r="CS27" s="699"/>
      <c r="CT27" s="699"/>
      <c r="CU27" s="699"/>
      <c r="CV27" s="699"/>
      <c r="CW27" s="699"/>
      <c r="CX27" s="699"/>
      <c r="CY27" s="700"/>
      <c r="CZ27" s="670">
        <v>12.5</v>
      </c>
      <c r="DA27" s="701"/>
      <c r="DB27" s="701"/>
      <c r="DC27" s="707"/>
      <c r="DD27" s="674">
        <v>314466</v>
      </c>
      <c r="DE27" s="699"/>
      <c r="DF27" s="699"/>
      <c r="DG27" s="699"/>
      <c r="DH27" s="699"/>
      <c r="DI27" s="699"/>
      <c r="DJ27" s="699"/>
      <c r="DK27" s="700"/>
      <c r="DL27" s="674">
        <v>314466</v>
      </c>
      <c r="DM27" s="699"/>
      <c r="DN27" s="699"/>
      <c r="DO27" s="699"/>
      <c r="DP27" s="699"/>
      <c r="DQ27" s="699"/>
      <c r="DR27" s="699"/>
      <c r="DS27" s="699"/>
      <c r="DT27" s="699"/>
      <c r="DU27" s="699"/>
      <c r="DV27" s="700"/>
      <c r="DW27" s="670">
        <v>5</v>
      </c>
      <c r="DX27" s="701"/>
      <c r="DY27" s="701"/>
      <c r="DZ27" s="701"/>
      <c r="EA27" s="701"/>
      <c r="EB27" s="701"/>
      <c r="EC27" s="702"/>
    </row>
    <row r="28" spans="2:133" ht="11.25" customHeight="1" x14ac:dyDescent="0.15">
      <c r="B28" s="662" t="s">
        <v>301</v>
      </c>
      <c r="C28" s="663"/>
      <c r="D28" s="663"/>
      <c r="E28" s="663"/>
      <c r="F28" s="663"/>
      <c r="G28" s="663"/>
      <c r="H28" s="663"/>
      <c r="I28" s="663"/>
      <c r="J28" s="663"/>
      <c r="K28" s="663"/>
      <c r="L28" s="663"/>
      <c r="M28" s="663"/>
      <c r="N28" s="663"/>
      <c r="O28" s="663"/>
      <c r="P28" s="663"/>
      <c r="Q28" s="664"/>
      <c r="R28" s="665">
        <v>1564</v>
      </c>
      <c r="S28" s="666"/>
      <c r="T28" s="666"/>
      <c r="U28" s="666"/>
      <c r="V28" s="666"/>
      <c r="W28" s="666"/>
      <c r="X28" s="666"/>
      <c r="Y28" s="667"/>
      <c r="Z28" s="668">
        <v>0</v>
      </c>
      <c r="AA28" s="668"/>
      <c r="AB28" s="668"/>
      <c r="AC28" s="668"/>
      <c r="AD28" s="669">
        <v>1564</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302</v>
      </c>
      <c r="CE28" s="681"/>
      <c r="CF28" s="681"/>
      <c r="CG28" s="681"/>
      <c r="CH28" s="681"/>
      <c r="CI28" s="681"/>
      <c r="CJ28" s="681"/>
      <c r="CK28" s="681"/>
      <c r="CL28" s="681"/>
      <c r="CM28" s="681"/>
      <c r="CN28" s="681"/>
      <c r="CO28" s="681"/>
      <c r="CP28" s="681"/>
      <c r="CQ28" s="682"/>
      <c r="CR28" s="665">
        <v>349918</v>
      </c>
      <c r="CS28" s="666"/>
      <c r="CT28" s="666"/>
      <c r="CU28" s="666"/>
      <c r="CV28" s="666"/>
      <c r="CW28" s="666"/>
      <c r="CX28" s="666"/>
      <c r="CY28" s="667"/>
      <c r="CZ28" s="670">
        <v>2.9</v>
      </c>
      <c r="DA28" s="701"/>
      <c r="DB28" s="701"/>
      <c r="DC28" s="707"/>
      <c r="DD28" s="674">
        <v>336642</v>
      </c>
      <c r="DE28" s="666"/>
      <c r="DF28" s="666"/>
      <c r="DG28" s="666"/>
      <c r="DH28" s="666"/>
      <c r="DI28" s="666"/>
      <c r="DJ28" s="666"/>
      <c r="DK28" s="667"/>
      <c r="DL28" s="674">
        <v>336642</v>
      </c>
      <c r="DM28" s="666"/>
      <c r="DN28" s="666"/>
      <c r="DO28" s="666"/>
      <c r="DP28" s="666"/>
      <c r="DQ28" s="666"/>
      <c r="DR28" s="666"/>
      <c r="DS28" s="666"/>
      <c r="DT28" s="666"/>
      <c r="DU28" s="666"/>
      <c r="DV28" s="667"/>
      <c r="DW28" s="670">
        <v>5.4</v>
      </c>
      <c r="DX28" s="701"/>
      <c r="DY28" s="701"/>
      <c r="DZ28" s="701"/>
      <c r="EA28" s="701"/>
      <c r="EB28" s="701"/>
      <c r="EC28" s="702"/>
    </row>
    <row r="29" spans="2:133" ht="11.25" customHeight="1" x14ac:dyDescent="0.15">
      <c r="B29" s="662" t="s">
        <v>303</v>
      </c>
      <c r="C29" s="663"/>
      <c r="D29" s="663"/>
      <c r="E29" s="663"/>
      <c r="F29" s="663"/>
      <c r="G29" s="663"/>
      <c r="H29" s="663"/>
      <c r="I29" s="663"/>
      <c r="J29" s="663"/>
      <c r="K29" s="663"/>
      <c r="L29" s="663"/>
      <c r="M29" s="663"/>
      <c r="N29" s="663"/>
      <c r="O29" s="663"/>
      <c r="P29" s="663"/>
      <c r="Q29" s="664"/>
      <c r="R29" s="665">
        <v>12358</v>
      </c>
      <c r="S29" s="666"/>
      <c r="T29" s="666"/>
      <c r="U29" s="666"/>
      <c r="V29" s="666"/>
      <c r="W29" s="666"/>
      <c r="X29" s="666"/>
      <c r="Y29" s="667"/>
      <c r="Z29" s="668">
        <v>0.1</v>
      </c>
      <c r="AA29" s="668"/>
      <c r="AB29" s="668"/>
      <c r="AC29" s="668"/>
      <c r="AD29" s="669" t="s">
        <v>242</v>
      </c>
      <c r="AE29" s="669"/>
      <c r="AF29" s="669"/>
      <c r="AG29" s="669"/>
      <c r="AH29" s="669"/>
      <c r="AI29" s="669"/>
      <c r="AJ29" s="669"/>
      <c r="AK29" s="669"/>
      <c r="AL29" s="670" t="s">
        <v>138</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304</v>
      </c>
      <c r="CE29" s="715"/>
      <c r="CF29" s="680" t="s">
        <v>71</v>
      </c>
      <c r="CG29" s="681"/>
      <c r="CH29" s="681"/>
      <c r="CI29" s="681"/>
      <c r="CJ29" s="681"/>
      <c r="CK29" s="681"/>
      <c r="CL29" s="681"/>
      <c r="CM29" s="681"/>
      <c r="CN29" s="681"/>
      <c r="CO29" s="681"/>
      <c r="CP29" s="681"/>
      <c r="CQ29" s="682"/>
      <c r="CR29" s="665">
        <v>349918</v>
      </c>
      <c r="CS29" s="699"/>
      <c r="CT29" s="699"/>
      <c r="CU29" s="699"/>
      <c r="CV29" s="699"/>
      <c r="CW29" s="699"/>
      <c r="CX29" s="699"/>
      <c r="CY29" s="700"/>
      <c r="CZ29" s="670">
        <v>2.9</v>
      </c>
      <c r="DA29" s="701"/>
      <c r="DB29" s="701"/>
      <c r="DC29" s="707"/>
      <c r="DD29" s="674">
        <v>336642</v>
      </c>
      <c r="DE29" s="699"/>
      <c r="DF29" s="699"/>
      <c r="DG29" s="699"/>
      <c r="DH29" s="699"/>
      <c r="DI29" s="699"/>
      <c r="DJ29" s="699"/>
      <c r="DK29" s="700"/>
      <c r="DL29" s="674">
        <v>336642</v>
      </c>
      <c r="DM29" s="699"/>
      <c r="DN29" s="699"/>
      <c r="DO29" s="699"/>
      <c r="DP29" s="699"/>
      <c r="DQ29" s="699"/>
      <c r="DR29" s="699"/>
      <c r="DS29" s="699"/>
      <c r="DT29" s="699"/>
      <c r="DU29" s="699"/>
      <c r="DV29" s="700"/>
      <c r="DW29" s="670">
        <v>5.4</v>
      </c>
      <c r="DX29" s="701"/>
      <c r="DY29" s="701"/>
      <c r="DZ29" s="701"/>
      <c r="EA29" s="701"/>
      <c r="EB29" s="701"/>
      <c r="EC29" s="702"/>
    </row>
    <row r="30" spans="2:133" ht="11.25" customHeight="1" x14ac:dyDescent="0.15">
      <c r="B30" s="662" t="s">
        <v>305</v>
      </c>
      <c r="C30" s="663"/>
      <c r="D30" s="663"/>
      <c r="E30" s="663"/>
      <c r="F30" s="663"/>
      <c r="G30" s="663"/>
      <c r="H30" s="663"/>
      <c r="I30" s="663"/>
      <c r="J30" s="663"/>
      <c r="K30" s="663"/>
      <c r="L30" s="663"/>
      <c r="M30" s="663"/>
      <c r="N30" s="663"/>
      <c r="O30" s="663"/>
      <c r="P30" s="663"/>
      <c r="Q30" s="664"/>
      <c r="R30" s="665">
        <v>152659</v>
      </c>
      <c r="S30" s="666"/>
      <c r="T30" s="666"/>
      <c r="U30" s="666"/>
      <c r="V30" s="666"/>
      <c r="W30" s="666"/>
      <c r="X30" s="666"/>
      <c r="Y30" s="667"/>
      <c r="Z30" s="668">
        <v>1.2</v>
      </c>
      <c r="AA30" s="668"/>
      <c r="AB30" s="668"/>
      <c r="AC30" s="668"/>
      <c r="AD30" s="669">
        <v>3106</v>
      </c>
      <c r="AE30" s="669"/>
      <c r="AF30" s="669"/>
      <c r="AG30" s="669"/>
      <c r="AH30" s="669"/>
      <c r="AI30" s="669"/>
      <c r="AJ30" s="669"/>
      <c r="AK30" s="669"/>
      <c r="AL30" s="670">
        <v>0</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306</v>
      </c>
      <c r="BH30" s="712"/>
      <c r="BI30" s="712"/>
      <c r="BJ30" s="712"/>
      <c r="BK30" s="712"/>
      <c r="BL30" s="712"/>
      <c r="BM30" s="712"/>
      <c r="BN30" s="712"/>
      <c r="BO30" s="712"/>
      <c r="BP30" s="712"/>
      <c r="BQ30" s="713"/>
      <c r="BR30" s="644" t="s">
        <v>307</v>
      </c>
      <c r="BS30" s="712"/>
      <c r="BT30" s="712"/>
      <c r="BU30" s="712"/>
      <c r="BV30" s="712"/>
      <c r="BW30" s="712"/>
      <c r="BX30" s="712"/>
      <c r="BY30" s="712"/>
      <c r="BZ30" s="712"/>
      <c r="CA30" s="712"/>
      <c r="CB30" s="713"/>
      <c r="CD30" s="716"/>
      <c r="CE30" s="717"/>
      <c r="CF30" s="680" t="s">
        <v>308</v>
      </c>
      <c r="CG30" s="681"/>
      <c r="CH30" s="681"/>
      <c r="CI30" s="681"/>
      <c r="CJ30" s="681"/>
      <c r="CK30" s="681"/>
      <c r="CL30" s="681"/>
      <c r="CM30" s="681"/>
      <c r="CN30" s="681"/>
      <c r="CO30" s="681"/>
      <c r="CP30" s="681"/>
      <c r="CQ30" s="682"/>
      <c r="CR30" s="665">
        <v>332665</v>
      </c>
      <c r="CS30" s="666"/>
      <c r="CT30" s="666"/>
      <c r="CU30" s="666"/>
      <c r="CV30" s="666"/>
      <c r="CW30" s="666"/>
      <c r="CX30" s="666"/>
      <c r="CY30" s="667"/>
      <c r="CZ30" s="670">
        <v>2.8</v>
      </c>
      <c r="DA30" s="701"/>
      <c r="DB30" s="701"/>
      <c r="DC30" s="707"/>
      <c r="DD30" s="674">
        <v>320310</v>
      </c>
      <c r="DE30" s="666"/>
      <c r="DF30" s="666"/>
      <c r="DG30" s="666"/>
      <c r="DH30" s="666"/>
      <c r="DI30" s="666"/>
      <c r="DJ30" s="666"/>
      <c r="DK30" s="667"/>
      <c r="DL30" s="674">
        <v>320310</v>
      </c>
      <c r="DM30" s="666"/>
      <c r="DN30" s="666"/>
      <c r="DO30" s="666"/>
      <c r="DP30" s="666"/>
      <c r="DQ30" s="666"/>
      <c r="DR30" s="666"/>
      <c r="DS30" s="666"/>
      <c r="DT30" s="666"/>
      <c r="DU30" s="666"/>
      <c r="DV30" s="667"/>
      <c r="DW30" s="670">
        <v>5.0999999999999996</v>
      </c>
      <c r="DX30" s="701"/>
      <c r="DY30" s="701"/>
      <c r="DZ30" s="701"/>
      <c r="EA30" s="701"/>
      <c r="EB30" s="701"/>
      <c r="EC30" s="702"/>
    </row>
    <row r="31" spans="2:133" ht="11.25" customHeight="1" x14ac:dyDescent="0.15">
      <c r="B31" s="662" t="s">
        <v>309</v>
      </c>
      <c r="C31" s="663"/>
      <c r="D31" s="663"/>
      <c r="E31" s="663"/>
      <c r="F31" s="663"/>
      <c r="G31" s="663"/>
      <c r="H31" s="663"/>
      <c r="I31" s="663"/>
      <c r="J31" s="663"/>
      <c r="K31" s="663"/>
      <c r="L31" s="663"/>
      <c r="M31" s="663"/>
      <c r="N31" s="663"/>
      <c r="O31" s="663"/>
      <c r="P31" s="663"/>
      <c r="Q31" s="664"/>
      <c r="R31" s="665">
        <v>40067</v>
      </c>
      <c r="S31" s="666"/>
      <c r="T31" s="666"/>
      <c r="U31" s="666"/>
      <c r="V31" s="666"/>
      <c r="W31" s="666"/>
      <c r="X31" s="666"/>
      <c r="Y31" s="667"/>
      <c r="Z31" s="668">
        <v>0.3</v>
      </c>
      <c r="AA31" s="668"/>
      <c r="AB31" s="668"/>
      <c r="AC31" s="668"/>
      <c r="AD31" s="669" t="s">
        <v>138</v>
      </c>
      <c r="AE31" s="669"/>
      <c r="AF31" s="669"/>
      <c r="AG31" s="669"/>
      <c r="AH31" s="669"/>
      <c r="AI31" s="669"/>
      <c r="AJ31" s="669"/>
      <c r="AK31" s="669"/>
      <c r="AL31" s="670" t="s">
        <v>138</v>
      </c>
      <c r="AM31" s="671"/>
      <c r="AN31" s="671"/>
      <c r="AO31" s="672"/>
      <c r="AP31" s="725" t="s">
        <v>310</v>
      </c>
      <c r="AQ31" s="726"/>
      <c r="AR31" s="726"/>
      <c r="AS31" s="726"/>
      <c r="AT31" s="731" t="s">
        <v>311</v>
      </c>
      <c r="AU31" s="217"/>
      <c r="AV31" s="217"/>
      <c r="AW31" s="217"/>
      <c r="AX31" s="651" t="s">
        <v>188</v>
      </c>
      <c r="AY31" s="652"/>
      <c r="AZ31" s="652"/>
      <c r="BA31" s="652"/>
      <c r="BB31" s="652"/>
      <c r="BC31" s="652"/>
      <c r="BD31" s="652"/>
      <c r="BE31" s="652"/>
      <c r="BF31" s="653"/>
      <c r="BG31" s="724">
        <v>99.4</v>
      </c>
      <c r="BH31" s="720"/>
      <c r="BI31" s="720"/>
      <c r="BJ31" s="720"/>
      <c r="BK31" s="720"/>
      <c r="BL31" s="720"/>
      <c r="BM31" s="660">
        <v>98.5</v>
      </c>
      <c r="BN31" s="720"/>
      <c r="BO31" s="720"/>
      <c r="BP31" s="720"/>
      <c r="BQ31" s="721"/>
      <c r="BR31" s="724">
        <v>99.4</v>
      </c>
      <c r="BS31" s="720"/>
      <c r="BT31" s="720"/>
      <c r="BU31" s="720"/>
      <c r="BV31" s="720"/>
      <c r="BW31" s="720"/>
      <c r="BX31" s="660">
        <v>98.6</v>
      </c>
      <c r="BY31" s="720"/>
      <c r="BZ31" s="720"/>
      <c r="CA31" s="720"/>
      <c r="CB31" s="721"/>
      <c r="CD31" s="716"/>
      <c r="CE31" s="717"/>
      <c r="CF31" s="680" t="s">
        <v>312</v>
      </c>
      <c r="CG31" s="681"/>
      <c r="CH31" s="681"/>
      <c r="CI31" s="681"/>
      <c r="CJ31" s="681"/>
      <c r="CK31" s="681"/>
      <c r="CL31" s="681"/>
      <c r="CM31" s="681"/>
      <c r="CN31" s="681"/>
      <c r="CO31" s="681"/>
      <c r="CP31" s="681"/>
      <c r="CQ31" s="682"/>
      <c r="CR31" s="665">
        <v>17253</v>
      </c>
      <c r="CS31" s="699"/>
      <c r="CT31" s="699"/>
      <c r="CU31" s="699"/>
      <c r="CV31" s="699"/>
      <c r="CW31" s="699"/>
      <c r="CX31" s="699"/>
      <c r="CY31" s="700"/>
      <c r="CZ31" s="670">
        <v>0.1</v>
      </c>
      <c r="DA31" s="701"/>
      <c r="DB31" s="701"/>
      <c r="DC31" s="707"/>
      <c r="DD31" s="674">
        <v>16332</v>
      </c>
      <c r="DE31" s="699"/>
      <c r="DF31" s="699"/>
      <c r="DG31" s="699"/>
      <c r="DH31" s="699"/>
      <c r="DI31" s="699"/>
      <c r="DJ31" s="699"/>
      <c r="DK31" s="700"/>
      <c r="DL31" s="674">
        <v>16332</v>
      </c>
      <c r="DM31" s="699"/>
      <c r="DN31" s="699"/>
      <c r="DO31" s="699"/>
      <c r="DP31" s="699"/>
      <c r="DQ31" s="699"/>
      <c r="DR31" s="699"/>
      <c r="DS31" s="699"/>
      <c r="DT31" s="699"/>
      <c r="DU31" s="699"/>
      <c r="DV31" s="700"/>
      <c r="DW31" s="670">
        <v>0.3</v>
      </c>
      <c r="DX31" s="701"/>
      <c r="DY31" s="701"/>
      <c r="DZ31" s="701"/>
      <c r="EA31" s="701"/>
      <c r="EB31" s="701"/>
      <c r="EC31" s="702"/>
    </row>
    <row r="32" spans="2:133" ht="11.25" customHeight="1" x14ac:dyDescent="0.15">
      <c r="B32" s="662" t="s">
        <v>313</v>
      </c>
      <c r="C32" s="663"/>
      <c r="D32" s="663"/>
      <c r="E32" s="663"/>
      <c r="F32" s="663"/>
      <c r="G32" s="663"/>
      <c r="H32" s="663"/>
      <c r="I32" s="663"/>
      <c r="J32" s="663"/>
      <c r="K32" s="663"/>
      <c r="L32" s="663"/>
      <c r="M32" s="663"/>
      <c r="N32" s="663"/>
      <c r="O32" s="663"/>
      <c r="P32" s="663"/>
      <c r="Q32" s="664"/>
      <c r="R32" s="665">
        <v>2398136</v>
      </c>
      <c r="S32" s="666"/>
      <c r="T32" s="666"/>
      <c r="U32" s="666"/>
      <c r="V32" s="666"/>
      <c r="W32" s="666"/>
      <c r="X32" s="666"/>
      <c r="Y32" s="667"/>
      <c r="Z32" s="668">
        <v>19.600000000000001</v>
      </c>
      <c r="AA32" s="668"/>
      <c r="AB32" s="668"/>
      <c r="AC32" s="668"/>
      <c r="AD32" s="669" t="s">
        <v>138</v>
      </c>
      <c r="AE32" s="669"/>
      <c r="AF32" s="669"/>
      <c r="AG32" s="669"/>
      <c r="AH32" s="669"/>
      <c r="AI32" s="669"/>
      <c r="AJ32" s="669"/>
      <c r="AK32" s="669"/>
      <c r="AL32" s="670" t="s">
        <v>242</v>
      </c>
      <c r="AM32" s="671"/>
      <c r="AN32" s="671"/>
      <c r="AO32" s="672"/>
      <c r="AP32" s="727"/>
      <c r="AQ32" s="728"/>
      <c r="AR32" s="728"/>
      <c r="AS32" s="728"/>
      <c r="AT32" s="732"/>
      <c r="AU32" s="216" t="s">
        <v>314</v>
      </c>
      <c r="AV32" s="216"/>
      <c r="AW32" s="216"/>
      <c r="AX32" s="662" t="s">
        <v>315</v>
      </c>
      <c r="AY32" s="663"/>
      <c r="AZ32" s="663"/>
      <c r="BA32" s="663"/>
      <c r="BB32" s="663"/>
      <c r="BC32" s="663"/>
      <c r="BD32" s="663"/>
      <c r="BE32" s="663"/>
      <c r="BF32" s="664"/>
      <c r="BG32" s="734">
        <v>99.4</v>
      </c>
      <c r="BH32" s="699"/>
      <c r="BI32" s="699"/>
      <c r="BJ32" s="699"/>
      <c r="BK32" s="699"/>
      <c r="BL32" s="699"/>
      <c r="BM32" s="671">
        <v>98.2</v>
      </c>
      <c r="BN32" s="722"/>
      <c r="BO32" s="722"/>
      <c r="BP32" s="722"/>
      <c r="BQ32" s="723"/>
      <c r="BR32" s="734">
        <v>99.2</v>
      </c>
      <c r="BS32" s="699"/>
      <c r="BT32" s="699"/>
      <c r="BU32" s="699"/>
      <c r="BV32" s="699"/>
      <c r="BW32" s="699"/>
      <c r="BX32" s="671">
        <v>98.1</v>
      </c>
      <c r="BY32" s="722"/>
      <c r="BZ32" s="722"/>
      <c r="CA32" s="722"/>
      <c r="CB32" s="723"/>
      <c r="CD32" s="718"/>
      <c r="CE32" s="719"/>
      <c r="CF32" s="680" t="s">
        <v>316</v>
      </c>
      <c r="CG32" s="681"/>
      <c r="CH32" s="681"/>
      <c r="CI32" s="681"/>
      <c r="CJ32" s="681"/>
      <c r="CK32" s="681"/>
      <c r="CL32" s="681"/>
      <c r="CM32" s="681"/>
      <c r="CN32" s="681"/>
      <c r="CO32" s="681"/>
      <c r="CP32" s="681"/>
      <c r="CQ32" s="682"/>
      <c r="CR32" s="665" t="s">
        <v>138</v>
      </c>
      <c r="CS32" s="666"/>
      <c r="CT32" s="666"/>
      <c r="CU32" s="666"/>
      <c r="CV32" s="666"/>
      <c r="CW32" s="666"/>
      <c r="CX32" s="666"/>
      <c r="CY32" s="667"/>
      <c r="CZ32" s="670" t="s">
        <v>138</v>
      </c>
      <c r="DA32" s="701"/>
      <c r="DB32" s="701"/>
      <c r="DC32" s="707"/>
      <c r="DD32" s="674" t="s">
        <v>235</v>
      </c>
      <c r="DE32" s="666"/>
      <c r="DF32" s="666"/>
      <c r="DG32" s="666"/>
      <c r="DH32" s="666"/>
      <c r="DI32" s="666"/>
      <c r="DJ32" s="666"/>
      <c r="DK32" s="667"/>
      <c r="DL32" s="674" t="s">
        <v>242</v>
      </c>
      <c r="DM32" s="666"/>
      <c r="DN32" s="666"/>
      <c r="DO32" s="666"/>
      <c r="DP32" s="666"/>
      <c r="DQ32" s="666"/>
      <c r="DR32" s="666"/>
      <c r="DS32" s="666"/>
      <c r="DT32" s="666"/>
      <c r="DU32" s="666"/>
      <c r="DV32" s="667"/>
      <c r="DW32" s="670" t="s">
        <v>138</v>
      </c>
      <c r="DX32" s="701"/>
      <c r="DY32" s="701"/>
      <c r="DZ32" s="701"/>
      <c r="EA32" s="701"/>
      <c r="EB32" s="701"/>
      <c r="EC32" s="702"/>
    </row>
    <row r="33" spans="2:133" ht="11.25" customHeight="1" x14ac:dyDescent="0.15">
      <c r="B33" s="703" t="s">
        <v>317</v>
      </c>
      <c r="C33" s="704"/>
      <c r="D33" s="704"/>
      <c r="E33" s="704"/>
      <c r="F33" s="704"/>
      <c r="G33" s="704"/>
      <c r="H33" s="704"/>
      <c r="I33" s="704"/>
      <c r="J33" s="704"/>
      <c r="K33" s="704"/>
      <c r="L33" s="704"/>
      <c r="M33" s="704"/>
      <c r="N33" s="704"/>
      <c r="O33" s="704"/>
      <c r="P33" s="704"/>
      <c r="Q33" s="705"/>
      <c r="R33" s="665">
        <v>1017262</v>
      </c>
      <c r="S33" s="666"/>
      <c r="T33" s="666"/>
      <c r="U33" s="666"/>
      <c r="V33" s="666"/>
      <c r="W33" s="666"/>
      <c r="X33" s="666"/>
      <c r="Y33" s="667"/>
      <c r="Z33" s="668">
        <v>8.3000000000000007</v>
      </c>
      <c r="AA33" s="668"/>
      <c r="AB33" s="668"/>
      <c r="AC33" s="668"/>
      <c r="AD33" s="669">
        <v>1017262</v>
      </c>
      <c r="AE33" s="669"/>
      <c r="AF33" s="669"/>
      <c r="AG33" s="669"/>
      <c r="AH33" s="669"/>
      <c r="AI33" s="669"/>
      <c r="AJ33" s="669"/>
      <c r="AK33" s="669"/>
      <c r="AL33" s="670">
        <v>16.3</v>
      </c>
      <c r="AM33" s="671"/>
      <c r="AN33" s="671"/>
      <c r="AO33" s="672"/>
      <c r="AP33" s="729"/>
      <c r="AQ33" s="730"/>
      <c r="AR33" s="730"/>
      <c r="AS33" s="730"/>
      <c r="AT33" s="733"/>
      <c r="AU33" s="218"/>
      <c r="AV33" s="218"/>
      <c r="AW33" s="218"/>
      <c r="AX33" s="709" t="s">
        <v>318</v>
      </c>
      <c r="AY33" s="710"/>
      <c r="AZ33" s="710"/>
      <c r="BA33" s="710"/>
      <c r="BB33" s="710"/>
      <c r="BC33" s="710"/>
      <c r="BD33" s="710"/>
      <c r="BE33" s="710"/>
      <c r="BF33" s="711"/>
      <c r="BG33" s="735">
        <v>99.4</v>
      </c>
      <c r="BH33" s="736"/>
      <c r="BI33" s="736"/>
      <c r="BJ33" s="736"/>
      <c r="BK33" s="736"/>
      <c r="BL33" s="736"/>
      <c r="BM33" s="737">
        <v>98.7</v>
      </c>
      <c r="BN33" s="736"/>
      <c r="BO33" s="736"/>
      <c r="BP33" s="736"/>
      <c r="BQ33" s="738"/>
      <c r="BR33" s="735">
        <v>99.5</v>
      </c>
      <c r="BS33" s="736"/>
      <c r="BT33" s="736"/>
      <c r="BU33" s="736"/>
      <c r="BV33" s="736"/>
      <c r="BW33" s="736"/>
      <c r="BX33" s="737">
        <v>98.7</v>
      </c>
      <c r="BY33" s="736"/>
      <c r="BZ33" s="736"/>
      <c r="CA33" s="736"/>
      <c r="CB33" s="738"/>
      <c r="CD33" s="680" t="s">
        <v>319</v>
      </c>
      <c r="CE33" s="681"/>
      <c r="CF33" s="681"/>
      <c r="CG33" s="681"/>
      <c r="CH33" s="681"/>
      <c r="CI33" s="681"/>
      <c r="CJ33" s="681"/>
      <c r="CK33" s="681"/>
      <c r="CL33" s="681"/>
      <c r="CM33" s="681"/>
      <c r="CN33" s="681"/>
      <c r="CO33" s="681"/>
      <c r="CP33" s="681"/>
      <c r="CQ33" s="682"/>
      <c r="CR33" s="665">
        <v>5008073</v>
      </c>
      <c r="CS33" s="699"/>
      <c r="CT33" s="699"/>
      <c r="CU33" s="699"/>
      <c r="CV33" s="699"/>
      <c r="CW33" s="699"/>
      <c r="CX33" s="699"/>
      <c r="CY33" s="700"/>
      <c r="CZ33" s="670">
        <v>42.1</v>
      </c>
      <c r="DA33" s="701"/>
      <c r="DB33" s="701"/>
      <c r="DC33" s="707"/>
      <c r="DD33" s="674">
        <v>3816322</v>
      </c>
      <c r="DE33" s="699"/>
      <c r="DF33" s="699"/>
      <c r="DG33" s="699"/>
      <c r="DH33" s="699"/>
      <c r="DI33" s="699"/>
      <c r="DJ33" s="699"/>
      <c r="DK33" s="700"/>
      <c r="DL33" s="674">
        <v>2503074</v>
      </c>
      <c r="DM33" s="699"/>
      <c r="DN33" s="699"/>
      <c r="DO33" s="699"/>
      <c r="DP33" s="699"/>
      <c r="DQ33" s="699"/>
      <c r="DR33" s="699"/>
      <c r="DS33" s="699"/>
      <c r="DT33" s="699"/>
      <c r="DU33" s="699"/>
      <c r="DV33" s="700"/>
      <c r="DW33" s="670">
        <v>40.200000000000003</v>
      </c>
      <c r="DX33" s="701"/>
      <c r="DY33" s="701"/>
      <c r="DZ33" s="701"/>
      <c r="EA33" s="701"/>
      <c r="EB33" s="701"/>
      <c r="EC33" s="702"/>
    </row>
    <row r="34" spans="2:133" ht="11.25" customHeight="1" x14ac:dyDescent="0.15">
      <c r="B34" s="662" t="s">
        <v>320</v>
      </c>
      <c r="C34" s="663"/>
      <c r="D34" s="663"/>
      <c r="E34" s="663"/>
      <c r="F34" s="663"/>
      <c r="G34" s="663"/>
      <c r="H34" s="663"/>
      <c r="I34" s="663"/>
      <c r="J34" s="663"/>
      <c r="K34" s="663"/>
      <c r="L34" s="663"/>
      <c r="M34" s="663"/>
      <c r="N34" s="663"/>
      <c r="O34" s="663"/>
      <c r="P34" s="663"/>
      <c r="Q34" s="664"/>
      <c r="R34" s="665">
        <v>1633197</v>
      </c>
      <c r="S34" s="666"/>
      <c r="T34" s="666"/>
      <c r="U34" s="666"/>
      <c r="V34" s="666"/>
      <c r="W34" s="666"/>
      <c r="X34" s="666"/>
      <c r="Y34" s="667"/>
      <c r="Z34" s="668">
        <v>13.4</v>
      </c>
      <c r="AA34" s="668"/>
      <c r="AB34" s="668"/>
      <c r="AC34" s="668"/>
      <c r="AD34" s="669" t="s">
        <v>242</v>
      </c>
      <c r="AE34" s="669"/>
      <c r="AF34" s="669"/>
      <c r="AG34" s="669"/>
      <c r="AH34" s="669"/>
      <c r="AI34" s="669"/>
      <c r="AJ34" s="669"/>
      <c r="AK34" s="669"/>
      <c r="AL34" s="670" t="s">
        <v>138</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321</v>
      </c>
      <c r="CE34" s="681"/>
      <c r="CF34" s="681"/>
      <c r="CG34" s="681"/>
      <c r="CH34" s="681"/>
      <c r="CI34" s="681"/>
      <c r="CJ34" s="681"/>
      <c r="CK34" s="681"/>
      <c r="CL34" s="681"/>
      <c r="CM34" s="681"/>
      <c r="CN34" s="681"/>
      <c r="CO34" s="681"/>
      <c r="CP34" s="681"/>
      <c r="CQ34" s="682"/>
      <c r="CR34" s="665">
        <v>1861505</v>
      </c>
      <c r="CS34" s="666"/>
      <c r="CT34" s="666"/>
      <c r="CU34" s="666"/>
      <c r="CV34" s="666"/>
      <c r="CW34" s="666"/>
      <c r="CX34" s="666"/>
      <c r="CY34" s="667"/>
      <c r="CZ34" s="670">
        <v>15.7</v>
      </c>
      <c r="DA34" s="701"/>
      <c r="DB34" s="701"/>
      <c r="DC34" s="707"/>
      <c r="DD34" s="674">
        <v>1314042</v>
      </c>
      <c r="DE34" s="666"/>
      <c r="DF34" s="666"/>
      <c r="DG34" s="666"/>
      <c r="DH34" s="666"/>
      <c r="DI34" s="666"/>
      <c r="DJ34" s="666"/>
      <c r="DK34" s="667"/>
      <c r="DL34" s="674">
        <v>1046971</v>
      </c>
      <c r="DM34" s="666"/>
      <c r="DN34" s="666"/>
      <c r="DO34" s="666"/>
      <c r="DP34" s="666"/>
      <c r="DQ34" s="666"/>
      <c r="DR34" s="666"/>
      <c r="DS34" s="666"/>
      <c r="DT34" s="666"/>
      <c r="DU34" s="666"/>
      <c r="DV34" s="667"/>
      <c r="DW34" s="670">
        <v>16.8</v>
      </c>
      <c r="DX34" s="701"/>
      <c r="DY34" s="701"/>
      <c r="DZ34" s="701"/>
      <c r="EA34" s="701"/>
      <c r="EB34" s="701"/>
      <c r="EC34" s="702"/>
    </row>
    <row r="35" spans="2:133" ht="11.25" customHeight="1" x14ac:dyDescent="0.15">
      <c r="B35" s="662" t="s">
        <v>322</v>
      </c>
      <c r="C35" s="663"/>
      <c r="D35" s="663"/>
      <c r="E35" s="663"/>
      <c r="F35" s="663"/>
      <c r="G35" s="663"/>
      <c r="H35" s="663"/>
      <c r="I35" s="663"/>
      <c r="J35" s="663"/>
      <c r="K35" s="663"/>
      <c r="L35" s="663"/>
      <c r="M35" s="663"/>
      <c r="N35" s="663"/>
      <c r="O35" s="663"/>
      <c r="P35" s="663"/>
      <c r="Q35" s="664"/>
      <c r="R35" s="665">
        <v>767794</v>
      </c>
      <c r="S35" s="666"/>
      <c r="T35" s="666"/>
      <c r="U35" s="666"/>
      <c r="V35" s="666"/>
      <c r="W35" s="666"/>
      <c r="X35" s="666"/>
      <c r="Y35" s="667"/>
      <c r="Z35" s="668">
        <v>6.3</v>
      </c>
      <c r="AA35" s="668"/>
      <c r="AB35" s="668"/>
      <c r="AC35" s="668"/>
      <c r="AD35" s="669">
        <v>749929</v>
      </c>
      <c r="AE35" s="669"/>
      <c r="AF35" s="669"/>
      <c r="AG35" s="669"/>
      <c r="AH35" s="669"/>
      <c r="AI35" s="669"/>
      <c r="AJ35" s="669"/>
      <c r="AK35" s="669"/>
      <c r="AL35" s="670">
        <v>12</v>
      </c>
      <c r="AM35" s="671"/>
      <c r="AN35" s="671"/>
      <c r="AO35" s="672"/>
      <c r="AP35" s="221"/>
      <c r="AQ35" s="644" t="s">
        <v>323</v>
      </c>
      <c r="AR35" s="645"/>
      <c r="AS35" s="645"/>
      <c r="AT35" s="645"/>
      <c r="AU35" s="645"/>
      <c r="AV35" s="645"/>
      <c r="AW35" s="645"/>
      <c r="AX35" s="645"/>
      <c r="AY35" s="645"/>
      <c r="AZ35" s="645"/>
      <c r="BA35" s="645"/>
      <c r="BB35" s="645"/>
      <c r="BC35" s="645"/>
      <c r="BD35" s="645"/>
      <c r="BE35" s="645"/>
      <c r="BF35" s="646"/>
      <c r="BG35" s="644" t="s">
        <v>324</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325</v>
      </c>
      <c r="CE35" s="681"/>
      <c r="CF35" s="681"/>
      <c r="CG35" s="681"/>
      <c r="CH35" s="681"/>
      <c r="CI35" s="681"/>
      <c r="CJ35" s="681"/>
      <c r="CK35" s="681"/>
      <c r="CL35" s="681"/>
      <c r="CM35" s="681"/>
      <c r="CN35" s="681"/>
      <c r="CO35" s="681"/>
      <c r="CP35" s="681"/>
      <c r="CQ35" s="682"/>
      <c r="CR35" s="665">
        <v>198345</v>
      </c>
      <c r="CS35" s="699"/>
      <c r="CT35" s="699"/>
      <c r="CU35" s="699"/>
      <c r="CV35" s="699"/>
      <c r="CW35" s="699"/>
      <c r="CX35" s="699"/>
      <c r="CY35" s="700"/>
      <c r="CZ35" s="670">
        <v>1.7</v>
      </c>
      <c r="DA35" s="701"/>
      <c r="DB35" s="701"/>
      <c r="DC35" s="707"/>
      <c r="DD35" s="674">
        <v>173643</v>
      </c>
      <c r="DE35" s="699"/>
      <c r="DF35" s="699"/>
      <c r="DG35" s="699"/>
      <c r="DH35" s="699"/>
      <c r="DI35" s="699"/>
      <c r="DJ35" s="699"/>
      <c r="DK35" s="700"/>
      <c r="DL35" s="674">
        <v>173433</v>
      </c>
      <c r="DM35" s="699"/>
      <c r="DN35" s="699"/>
      <c r="DO35" s="699"/>
      <c r="DP35" s="699"/>
      <c r="DQ35" s="699"/>
      <c r="DR35" s="699"/>
      <c r="DS35" s="699"/>
      <c r="DT35" s="699"/>
      <c r="DU35" s="699"/>
      <c r="DV35" s="700"/>
      <c r="DW35" s="670">
        <v>2.8</v>
      </c>
      <c r="DX35" s="701"/>
      <c r="DY35" s="701"/>
      <c r="DZ35" s="701"/>
      <c r="EA35" s="701"/>
      <c r="EB35" s="701"/>
      <c r="EC35" s="702"/>
    </row>
    <row r="36" spans="2:133" ht="11.25" customHeight="1" x14ac:dyDescent="0.15">
      <c r="B36" s="662" t="s">
        <v>326</v>
      </c>
      <c r="C36" s="663"/>
      <c r="D36" s="663"/>
      <c r="E36" s="663"/>
      <c r="F36" s="663"/>
      <c r="G36" s="663"/>
      <c r="H36" s="663"/>
      <c r="I36" s="663"/>
      <c r="J36" s="663"/>
      <c r="K36" s="663"/>
      <c r="L36" s="663"/>
      <c r="M36" s="663"/>
      <c r="N36" s="663"/>
      <c r="O36" s="663"/>
      <c r="P36" s="663"/>
      <c r="Q36" s="664"/>
      <c r="R36" s="665">
        <v>133675</v>
      </c>
      <c r="S36" s="666"/>
      <c r="T36" s="666"/>
      <c r="U36" s="666"/>
      <c r="V36" s="666"/>
      <c r="W36" s="666"/>
      <c r="X36" s="666"/>
      <c r="Y36" s="667"/>
      <c r="Z36" s="668">
        <v>1.1000000000000001</v>
      </c>
      <c r="AA36" s="668"/>
      <c r="AB36" s="668"/>
      <c r="AC36" s="668"/>
      <c r="AD36" s="669" t="s">
        <v>138</v>
      </c>
      <c r="AE36" s="669"/>
      <c r="AF36" s="669"/>
      <c r="AG36" s="669"/>
      <c r="AH36" s="669"/>
      <c r="AI36" s="669"/>
      <c r="AJ36" s="669"/>
      <c r="AK36" s="669"/>
      <c r="AL36" s="670" t="s">
        <v>138</v>
      </c>
      <c r="AM36" s="671"/>
      <c r="AN36" s="671"/>
      <c r="AO36" s="672"/>
      <c r="AP36" s="221"/>
      <c r="AQ36" s="739" t="s">
        <v>327</v>
      </c>
      <c r="AR36" s="740"/>
      <c r="AS36" s="740"/>
      <c r="AT36" s="740"/>
      <c r="AU36" s="740"/>
      <c r="AV36" s="740"/>
      <c r="AW36" s="740"/>
      <c r="AX36" s="740"/>
      <c r="AY36" s="741"/>
      <c r="AZ36" s="654">
        <v>625650</v>
      </c>
      <c r="BA36" s="655"/>
      <c r="BB36" s="655"/>
      <c r="BC36" s="655"/>
      <c r="BD36" s="655"/>
      <c r="BE36" s="655"/>
      <c r="BF36" s="742"/>
      <c r="BG36" s="676" t="s">
        <v>328</v>
      </c>
      <c r="BH36" s="677"/>
      <c r="BI36" s="677"/>
      <c r="BJ36" s="677"/>
      <c r="BK36" s="677"/>
      <c r="BL36" s="677"/>
      <c r="BM36" s="677"/>
      <c r="BN36" s="677"/>
      <c r="BO36" s="677"/>
      <c r="BP36" s="677"/>
      <c r="BQ36" s="677"/>
      <c r="BR36" s="677"/>
      <c r="BS36" s="677"/>
      <c r="BT36" s="677"/>
      <c r="BU36" s="678"/>
      <c r="BV36" s="654">
        <v>92354</v>
      </c>
      <c r="BW36" s="655"/>
      <c r="BX36" s="655"/>
      <c r="BY36" s="655"/>
      <c r="BZ36" s="655"/>
      <c r="CA36" s="655"/>
      <c r="CB36" s="742"/>
      <c r="CD36" s="680" t="s">
        <v>329</v>
      </c>
      <c r="CE36" s="681"/>
      <c r="CF36" s="681"/>
      <c r="CG36" s="681"/>
      <c r="CH36" s="681"/>
      <c r="CI36" s="681"/>
      <c r="CJ36" s="681"/>
      <c r="CK36" s="681"/>
      <c r="CL36" s="681"/>
      <c r="CM36" s="681"/>
      <c r="CN36" s="681"/>
      <c r="CO36" s="681"/>
      <c r="CP36" s="681"/>
      <c r="CQ36" s="682"/>
      <c r="CR36" s="665">
        <v>1545439</v>
      </c>
      <c r="CS36" s="666"/>
      <c r="CT36" s="666"/>
      <c r="CU36" s="666"/>
      <c r="CV36" s="666"/>
      <c r="CW36" s="666"/>
      <c r="CX36" s="666"/>
      <c r="CY36" s="667"/>
      <c r="CZ36" s="670">
        <v>13</v>
      </c>
      <c r="DA36" s="701"/>
      <c r="DB36" s="701"/>
      <c r="DC36" s="707"/>
      <c r="DD36" s="674">
        <v>1022909</v>
      </c>
      <c r="DE36" s="666"/>
      <c r="DF36" s="666"/>
      <c r="DG36" s="666"/>
      <c r="DH36" s="666"/>
      <c r="DI36" s="666"/>
      <c r="DJ36" s="666"/>
      <c r="DK36" s="667"/>
      <c r="DL36" s="674">
        <v>859431</v>
      </c>
      <c r="DM36" s="666"/>
      <c r="DN36" s="666"/>
      <c r="DO36" s="666"/>
      <c r="DP36" s="666"/>
      <c r="DQ36" s="666"/>
      <c r="DR36" s="666"/>
      <c r="DS36" s="666"/>
      <c r="DT36" s="666"/>
      <c r="DU36" s="666"/>
      <c r="DV36" s="667"/>
      <c r="DW36" s="670">
        <v>13.8</v>
      </c>
      <c r="DX36" s="701"/>
      <c r="DY36" s="701"/>
      <c r="DZ36" s="701"/>
      <c r="EA36" s="701"/>
      <c r="EB36" s="701"/>
      <c r="EC36" s="702"/>
    </row>
    <row r="37" spans="2:133" ht="11.25" customHeight="1" x14ac:dyDescent="0.15">
      <c r="B37" s="662" t="s">
        <v>330</v>
      </c>
      <c r="C37" s="663"/>
      <c r="D37" s="663"/>
      <c r="E37" s="663"/>
      <c r="F37" s="663"/>
      <c r="G37" s="663"/>
      <c r="H37" s="663"/>
      <c r="I37" s="663"/>
      <c r="J37" s="663"/>
      <c r="K37" s="663"/>
      <c r="L37" s="663"/>
      <c r="M37" s="663"/>
      <c r="N37" s="663"/>
      <c r="O37" s="663"/>
      <c r="P37" s="663"/>
      <c r="Q37" s="664"/>
      <c r="R37" s="665">
        <v>54547</v>
      </c>
      <c r="S37" s="666"/>
      <c r="T37" s="666"/>
      <c r="U37" s="666"/>
      <c r="V37" s="666"/>
      <c r="W37" s="666"/>
      <c r="X37" s="666"/>
      <c r="Y37" s="667"/>
      <c r="Z37" s="668">
        <v>0.4</v>
      </c>
      <c r="AA37" s="668"/>
      <c r="AB37" s="668"/>
      <c r="AC37" s="668"/>
      <c r="AD37" s="669" t="s">
        <v>242</v>
      </c>
      <c r="AE37" s="669"/>
      <c r="AF37" s="669"/>
      <c r="AG37" s="669"/>
      <c r="AH37" s="669"/>
      <c r="AI37" s="669"/>
      <c r="AJ37" s="669"/>
      <c r="AK37" s="669"/>
      <c r="AL37" s="670" t="s">
        <v>138</v>
      </c>
      <c r="AM37" s="671"/>
      <c r="AN37" s="671"/>
      <c r="AO37" s="672"/>
      <c r="AQ37" s="743" t="s">
        <v>331</v>
      </c>
      <c r="AR37" s="744"/>
      <c r="AS37" s="744"/>
      <c r="AT37" s="744"/>
      <c r="AU37" s="744"/>
      <c r="AV37" s="744"/>
      <c r="AW37" s="744"/>
      <c r="AX37" s="744"/>
      <c r="AY37" s="745"/>
      <c r="AZ37" s="665">
        <v>50993</v>
      </c>
      <c r="BA37" s="666"/>
      <c r="BB37" s="666"/>
      <c r="BC37" s="666"/>
      <c r="BD37" s="699"/>
      <c r="BE37" s="699"/>
      <c r="BF37" s="723"/>
      <c r="BG37" s="680" t="s">
        <v>332</v>
      </c>
      <c r="BH37" s="681"/>
      <c r="BI37" s="681"/>
      <c r="BJ37" s="681"/>
      <c r="BK37" s="681"/>
      <c r="BL37" s="681"/>
      <c r="BM37" s="681"/>
      <c r="BN37" s="681"/>
      <c r="BO37" s="681"/>
      <c r="BP37" s="681"/>
      <c r="BQ37" s="681"/>
      <c r="BR37" s="681"/>
      <c r="BS37" s="681"/>
      <c r="BT37" s="681"/>
      <c r="BU37" s="682"/>
      <c r="BV37" s="665">
        <v>4478</v>
      </c>
      <c r="BW37" s="666"/>
      <c r="BX37" s="666"/>
      <c r="BY37" s="666"/>
      <c r="BZ37" s="666"/>
      <c r="CA37" s="666"/>
      <c r="CB37" s="675"/>
      <c r="CD37" s="680" t="s">
        <v>333</v>
      </c>
      <c r="CE37" s="681"/>
      <c r="CF37" s="681"/>
      <c r="CG37" s="681"/>
      <c r="CH37" s="681"/>
      <c r="CI37" s="681"/>
      <c r="CJ37" s="681"/>
      <c r="CK37" s="681"/>
      <c r="CL37" s="681"/>
      <c r="CM37" s="681"/>
      <c r="CN37" s="681"/>
      <c r="CO37" s="681"/>
      <c r="CP37" s="681"/>
      <c r="CQ37" s="682"/>
      <c r="CR37" s="665">
        <v>488795</v>
      </c>
      <c r="CS37" s="699"/>
      <c r="CT37" s="699"/>
      <c r="CU37" s="699"/>
      <c r="CV37" s="699"/>
      <c r="CW37" s="699"/>
      <c r="CX37" s="699"/>
      <c r="CY37" s="700"/>
      <c r="CZ37" s="670">
        <v>4.0999999999999996</v>
      </c>
      <c r="DA37" s="701"/>
      <c r="DB37" s="701"/>
      <c r="DC37" s="707"/>
      <c r="DD37" s="674">
        <v>488776</v>
      </c>
      <c r="DE37" s="699"/>
      <c r="DF37" s="699"/>
      <c r="DG37" s="699"/>
      <c r="DH37" s="699"/>
      <c r="DI37" s="699"/>
      <c r="DJ37" s="699"/>
      <c r="DK37" s="700"/>
      <c r="DL37" s="674">
        <v>414255</v>
      </c>
      <c r="DM37" s="699"/>
      <c r="DN37" s="699"/>
      <c r="DO37" s="699"/>
      <c r="DP37" s="699"/>
      <c r="DQ37" s="699"/>
      <c r="DR37" s="699"/>
      <c r="DS37" s="699"/>
      <c r="DT37" s="699"/>
      <c r="DU37" s="699"/>
      <c r="DV37" s="700"/>
      <c r="DW37" s="670">
        <v>6.6</v>
      </c>
      <c r="DX37" s="701"/>
      <c r="DY37" s="701"/>
      <c r="DZ37" s="701"/>
      <c r="EA37" s="701"/>
      <c r="EB37" s="701"/>
      <c r="EC37" s="702"/>
    </row>
    <row r="38" spans="2:133" ht="11.25" customHeight="1" x14ac:dyDescent="0.15">
      <c r="B38" s="662" t="s">
        <v>334</v>
      </c>
      <c r="C38" s="663"/>
      <c r="D38" s="663"/>
      <c r="E38" s="663"/>
      <c r="F38" s="663"/>
      <c r="G38" s="663"/>
      <c r="H38" s="663"/>
      <c r="I38" s="663"/>
      <c r="J38" s="663"/>
      <c r="K38" s="663"/>
      <c r="L38" s="663"/>
      <c r="M38" s="663"/>
      <c r="N38" s="663"/>
      <c r="O38" s="663"/>
      <c r="P38" s="663"/>
      <c r="Q38" s="664"/>
      <c r="R38" s="665">
        <v>695398</v>
      </c>
      <c r="S38" s="666"/>
      <c r="T38" s="666"/>
      <c r="U38" s="666"/>
      <c r="V38" s="666"/>
      <c r="W38" s="666"/>
      <c r="X38" s="666"/>
      <c r="Y38" s="667"/>
      <c r="Z38" s="668">
        <v>5.7</v>
      </c>
      <c r="AA38" s="668"/>
      <c r="AB38" s="668"/>
      <c r="AC38" s="668"/>
      <c r="AD38" s="669" t="s">
        <v>242</v>
      </c>
      <c r="AE38" s="669"/>
      <c r="AF38" s="669"/>
      <c r="AG38" s="669"/>
      <c r="AH38" s="669"/>
      <c r="AI38" s="669"/>
      <c r="AJ38" s="669"/>
      <c r="AK38" s="669"/>
      <c r="AL38" s="670" t="s">
        <v>138</v>
      </c>
      <c r="AM38" s="671"/>
      <c r="AN38" s="671"/>
      <c r="AO38" s="672"/>
      <c r="AQ38" s="743" t="s">
        <v>335</v>
      </c>
      <c r="AR38" s="744"/>
      <c r="AS38" s="744"/>
      <c r="AT38" s="744"/>
      <c r="AU38" s="744"/>
      <c r="AV38" s="744"/>
      <c r="AW38" s="744"/>
      <c r="AX38" s="744"/>
      <c r="AY38" s="745"/>
      <c r="AZ38" s="665">
        <v>1520</v>
      </c>
      <c r="BA38" s="666"/>
      <c r="BB38" s="666"/>
      <c r="BC38" s="666"/>
      <c r="BD38" s="699"/>
      <c r="BE38" s="699"/>
      <c r="BF38" s="723"/>
      <c r="BG38" s="680" t="s">
        <v>336</v>
      </c>
      <c r="BH38" s="681"/>
      <c r="BI38" s="681"/>
      <c r="BJ38" s="681"/>
      <c r="BK38" s="681"/>
      <c r="BL38" s="681"/>
      <c r="BM38" s="681"/>
      <c r="BN38" s="681"/>
      <c r="BO38" s="681"/>
      <c r="BP38" s="681"/>
      <c r="BQ38" s="681"/>
      <c r="BR38" s="681"/>
      <c r="BS38" s="681"/>
      <c r="BT38" s="681"/>
      <c r="BU38" s="682"/>
      <c r="BV38" s="665">
        <v>2307</v>
      </c>
      <c r="BW38" s="666"/>
      <c r="BX38" s="666"/>
      <c r="BY38" s="666"/>
      <c r="BZ38" s="666"/>
      <c r="CA38" s="666"/>
      <c r="CB38" s="675"/>
      <c r="CD38" s="680" t="s">
        <v>337</v>
      </c>
      <c r="CE38" s="681"/>
      <c r="CF38" s="681"/>
      <c r="CG38" s="681"/>
      <c r="CH38" s="681"/>
      <c r="CI38" s="681"/>
      <c r="CJ38" s="681"/>
      <c r="CK38" s="681"/>
      <c r="CL38" s="681"/>
      <c r="CM38" s="681"/>
      <c r="CN38" s="681"/>
      <c r="CO38" s="681"/>
      <c r="CP38" s="681"/>
      <c r="CQ38" s="682"/>
      <c r="CR38" s="665">
        <v>624130</v>
      </c>
      <c r="CS38" s="666"/>
      <c r="CT38" s="666"/>
      <c r="CU38" s="666"/>
      <c r="CV38" s="666"/>
      <c r="CW38" s="666"/>
      <c r="CX38" s="666"/>
      <c r="CY38" s="667"/>
      <c r="CZ38" s="670">
        <v>5.2</v>
      </c>
      <c r="DA38" s="701"/>
      <c r="DB38" s="701"/>
      <c r="DC38" s="707"/>
      <c r="DD38" s="674">
        <v>542329</v>
      </c>
      <c r="DE38" s="666"/>
      <c r="DF38" s="666"/>
      <c r="DG38" s="666"/>
      <c r="DH38" s="666"/>
      <c r="DI38" s="666"/>
      <c r="DJ38" s="666"/>
      <c r="DK38" s="667"/>
      <c r="DL38" s="674">
        <v>423239</v>
      </c>
      <c r="DM38" s="666"/>
      <c r="DN38" s="666"/>
      <c r="DO38" s="666"/>
      <c r="DP38" s="666"/>
      <c r="DQ38" s="666"/>
      <c r="DR38" s="666"/>
      <c r="DS38" s="666"/>
      <c r="DT38" s="666"/>
      <c r="DU38" s="666"/>
      <c r="DV38" s="667"/>
      <c r="DW38" s="670">
        <v>6.8</v>
      </c>
      <c r="DX38" s="701"/>
      <c r="DY38" s="701"/>
      <c r="DZ38" s="701"/>
      <c r="EA38" s="701"/>
      <c r="EB38" s="701"/>
      <c r="EC38" s="702"/>
    </row>
    <row r="39" spans="2:133" ht="11.25" customHeight="1" x14ac:dyDescent="0.15">
      <c r="B39" s="662" t="s">
        <v>338</v>
      </c>
      <c r="C39" s="663"/>
      <c r="D39" s="663"/>
      <c r="E39" s="663"/>
      <c r="F39" s="663"/>
      <c r="G39" s="663"/>
      <c r="H39" s="663"/>
      <c r="I39" s="663"/>
      <c r="J39" s="663"/>
      <c r="K39" s="663"/>
      <c r="L39" s="663"/>
      <c r="M39" s="663"/>
      <c r="N39" s="663"/>
      <c r="O39" s="663"/>
      <c r="P39" s="663"/>
      <c r="Q39" s="664"/>
      <c r="R39" s="665">
        <v>192368</v>
      </c>
      <c r="S39" s="666"/>
      <c r="T39" s="666"/>
      <c r="U39" s="666"/>
      <c r="V39" s="666"/>
      <c r="W39" s="666"/>
      <c r="X39" s="666"/>
      <c r="Y39" s="667"/>
      <c r="Z39" s="668">
        <v>1.6</v>
      </c>
      <c r="AA39" s="668"/>
      <c r="AB39" s="668"/>
      <c r="AC39" s="668"/>
      <c r="AD39" s="669">
        <v>620</v>
      </c>
      <c r="AE39" s="669"/>
      <c r="AF39" s="669"/>
      <c r="AG39" s="669"/>
      <c r="AH39" s="669"/>
      <c r="AI39" s="669"/>
      <c r="AJ39" s="669"/>
      <c r="AK39" s="669"/>
      <c r="AL39" s="670">
        <v>0</v>
      </c>
      <c r="AM39" s="671"/>
      <c r="AN39" s="671"/>
      <c r="AO39" s="672"/>
      <c r="AQ39" s="743" t="s">
        <v>339</v>
      </c>
      <c r="AR39" s="744"/>
      <c r="AS39" s="744"/>
      <c r="AT39" s="744"/>
      <c r="AU39" s="744"/>
      <c r="AV39" s="744"/>
      <c r="AW39" s="744"/>
      <c r="AX39" s="744"/>
      <c r="AY39" s="745"/>
      <c r="AZ39" s="665" t="s">
        <v>235</v>
      </c>
      <c r="BA39" s="666"/>
      <c r="BB39" s="666"/>
      <c r="BC39" s="666"/>
      <c r="BD39" s="699"/>
      <c r="BE39" s="699"/>
      <c r="BF39" s="723"/>
      <c r="BG39" s="680" t="s">
        <v>340</v>
      </c>
      <c r="BH39" s="681"/>
      <c r="BI39" s="681"/>
      <c r="BJ39" s="681"/>
      <c r="BK39" s="681"/>
      <c r="BL39" s="681"/>
      <c r="BM39" s="681"/>
      <c r="BN39" s="681"/>
      <c r="BO39" s="681"/>
      <c r="BP39" s="681"/>
      <c r="BQ39" s="681"/>
      <c r="BR39" s="681"/>
      <c r="BS39" s="681"/>
      <c r="BT39" s="681"/>
      <c r="BU39" s="682"/>
      <c r="BV39" s="665">
        <v>3984</v>
      </c>
      <c r="BW39" s="666"/>
      <c r="BX39" s="666"/>
      <c r="BY39" s="666"/>
      <c r="BZ39" s="666"/>
      <c r="CA39" s="666"/>
      <c r="CB39" s="675"/>
      <c r="CD39" s="680" t="s">
        <v>341</v>
      </c>
      <c r="CE39" s="681"/>
      <c r="CF39" s="681"/>
      <c r="CG39" s="681"/>
      <c r="CH39" s="681"/>
      <c r="CI39" s="681"/>
      <c r="CJ39" s="681"/>
      <c r="CK39" s="681"/>
      <c r="CL39" s="681"/>
      <c r="CM39" s="681"/>
      <c r="CN39" s="681"/>
      <c r="CO39" s="681"/>
      <c r="CP39" s="681"/>
      <c r="CQ39" s="682"/>
      <c r="CR39" s="665">
        <v>778654</v>
      </c>
      <c r="CS39" s="699"/>
      <c r="CT39" s="699"/>
      <c r="CU39" s="699"/>
      <c r="CV39" s="699"/>
      <c r="CW39" s="699"/>
      <c r="CX39" s="699"/>
      <c r="CY39" s="700"/>
      <c r="CZ39" s="670">
        <v>6.5</v>
      </c>
      <c r="DA39" s="701"/>
      <c r="DB39" s="701"/>
      <c r="DC39" s="707"/>
      <c r="DD39" s="674">
        <v>763399</v>
      </c>
      <c r="DE39" s="699"/>
      <c r="DF39" s="699"/>
      <c r="DG39" s="699"/>
      <c r="DH39" s="699"/>
      <c r="DI39" s="699"/>
      <c r="DJ39" s="699"/>
      <c r="DK39" s="700"/>
      <c r="DL39" s="674" t="s">
        <v>138</v>
      </c>
      <c r="DM39" s="699"/>
      <c r="DN39" s="699"/>
      <c r="DO39" s="699"/>
      <c r="DP39" s="699"/>
      <c r="DQ39" s="699"/>
      <c r="DR39" s="699"/>
      <c r="DS39" s="699"/>
      <c r="DT39" s="699"/>
      <c r="DU39" s="699"/>
      <c r="DV39" s="700"/>
      <c r="DW39" s="670" t="s">
        <v>138</v>
      </c>
      <c r="DX39" s="701"/>
      <c r="DY39" s="701"/>
      <c r="DZ39" s="701"/>
      <c r="EA39" s="701"/>
      <c r="EB39" s="701"/>
      <c r="EC39" s="702"/>
    </row>
    <row r="40" spans="2:133" ht="11.25" customHeight="1" x14ac:dyDescent="0.15">
      <c r="B40" s="662" t="s">
        <v>342</v>
      </c>
      <c r="C40" s="663"/>
      <c r="D40" s="663"/>
      <c r="E40" s="663"/>
      <c r="F40" s="663"/>
      <c r="G40" s="663"/>
      <c r="H40" s="663"/>
      <c r="I40" s="663"/>
      <c r="J40" s="663"/>
      <c r="K40" s="663"/>
      <c r="L40" s="663"/>
      <c r="M40" s="663"/>
      <c r="N40" s="663"/>
      <c r="O40" s="663"/>
      <c r="P40" s="663"/>
      <c r="Q40" s="664"/>
      <c r="R40" s="665">
        <v>485700</v>
      </c>
      <c r="S40" s="666"/>
      <c r="T40" s="666"/>
      <c r="U40" s="666"/>
      <c r="V40" s="666"/>
      <c r="W40" s="666"/>
      <c r="X40" s="666"/>
      <c r="Y40" s="667"/>
      <c r="Z40" s="668">
        <v>4</v>
      </c>
      <c r="AA40" s="668"/>
      <c r="AB40" s="668"/>
      <c r="AC40" s="668"/>
      <c r="AD40" s="669" t="s">
        <v>138</v>
      </c>
      <c r="AE40" s="669"/>
      <c r="AF40" s="669"/>
      <c r="AG40" s="669"/>
      <c r="AH40" s="669"/>
      <c r="AI40" s="669"/>
      <c r="AJ40" s="669"/>
      <c r="AK40" s="669"/>
      <c r="AL40" s="670" t="s">
        <v>242</v>
      </c>
      <c r="AM40" s="671"/>
      <c r="AN40" s="671"/>
      <c r="AO40" s="672"/>
      <c r="AQ40" s="743" t="s">
        <v>343</v>
      </c>
      <c r="AR40" s="744"/>
      <c r="AS40" s="744"/>
      <c r="AT40" s="744"/>
      <c r="AU40" s="744"/>
      <c r="AV40" s="744"/>
      <c r="AW40" s="744"/>
      <c r="AX40" s="744"/>
      <c r="AY40" s="745"/>
      <c r="AZ40" s="665" t="s">
        <v>138</v>
      </c>
      <c r="BA40" s="666"/>
      <c r="BB40" s="666"/>
      <c r="BC40" s="666"/>
      <c r="BD40" s="699"/>
      <c r="BE40" s="699"/>
      <c r="BF40" s="723"/>
      <c r="BG40" s="746" t="s">
        <v>344</v>
      </c>
      <c r="BH40" s="747"/>
      <c r="BI40" s="747"/>
      <c r="BJ40" s="747"/>
      <c r="BK40" s="747"/>
      <c r="BL40" s="222"/>
      <c r="BM40" s="681" t="s">
        <v>345</v>
      </c>
      <c r="BN40" s="681"/>
      <c r="BO40" s="681"/>
      <c r="BP40" s="681"/>
      <c r="BQ40" s="681"/>
      <c r="BR40" s="681"/>
      <c r="BS40" s="681"/>
      <c r="BT40" s="681"/>
      <c r="BU40" s="682"/>
      <c r="BV40" s="665">
        <v>85</v>
      </c>
      <c r="BW40" s="666"/>
      <c r="BX40" s="666"/>
      <c r="BY40" s="666"/>
      <c r="BZ40" s="666"/>
      <c r="CA40" s="666"/>
      <c r="CB40" s="675"/>
      <c r="CD40" s="680" t="s">
        <v>346</v>
      </c>
      <c r="CE40" s="681"/>
      <c r="CF40" s="681"/>
      <c r="CG40" s="681"/>
      <c r="CH40" s="681"/>
      <c r="CI40" s="681"/>
      <c r="CJ40" s="681"/>
      <c r="CK40" s="681"/>
      <c r="CL40" s="681"/>
      <c r="CM40" s="681"/>
      <c r="CN40" s="681"/>
      <c r="CO40" s="681"/>
      <c r="CP40" s="681"/>
      <c r="CQ40" s="682"/>
      <c r="CR40" s="665" t="s">
        <v>242</v>
      </c>
      <c r="CS40" s="666"/>
      <c r="CT40" s="666"/>
      <c r="CU40" s="666"/>
      <c r="CV40" s="666"/>
      <c r="CW40" s="666"/>
      <c r="CX40" s="666"/>
      <c r="CY40" s="667"/>
      <c r="CZ40" s="670" t="s">
        <v>138</v>
      </c>
      <c r="DA40" s="701"/>
      <c r="DB40" s="701"/>
      <c r="DC40" s="707"/>
      <c r="DD40" s="674" t="s">
        <v>138</v>
      </c>
      <c r="DE40" s="666"/>
      <c r="DF40" s="666"/>
      <c r="DG40" s="666"/>
      <c r="DH40" s="666"/>
      <c r="DI40" s="666"/>
      <c r="DJ40" s="666"/>
      <c r="DK40" s="667"/>
      <c r="DL40" s="674" t="s">
        <v>138</v>
      </c>
      <c r="DM40" s="666"/>
      <c r="DN40" s="666"/>
      <c r="DO40" s="666"/>
      <c r="DP40" s="666"/>
      <c r="DQ40" s="666"/>
      <c r="DR40" s="666"/>
      <c r="DS40" s="666"/>
      <c r="DT40" s="666"/>
      <c r="DU40" s="666"/>
      <c r="DV40" s="667"/>
      <c r="DW40" s="670" t="s">
        <v>138</v>
      </c>
      <c r="DX40" s="701"/>
      <c r="DY40" s="701"/>
      <c r="DZ40" s="701"/>
      <c r="EA40" s="701"/>
      <c r="EB40" s="701"/>
      <c r="EC40" s="702"/>
    </row>
    <row r="41" spans="2:133" ht="11.25" customHeight="1" x14ac:dyDescent="0.15">
      <c r="B41" s="662" t="s">
        <v>347</v>
      </c>
      <c r="C41" s="663"/>
      <c r="D41" s="663"/>
      <c r="E41" s="663"/>
      <c r="F41" s="663"/>
      <c r="G41" s="663"/>
      <c r="H41" s="663"/>
      <c r="I41" s="663"/>
      <c r="J41" s="663"/>
      <c r="K41" s="663"/>
      <c r="L41" s="663"/>
      <c r="M41" s="663"/>
      <c r="N41" s="663"/>
      <c r="O41" s="663"/>
      <c r="P41" s="663"/>
      <c r="Q41" s="664"/>
      <c r="R41" s="665" t="s">
        <v>242</v>
      </c>
      <c r="S41" s="666"/>
      <c r="T41" s="666"/>
      <c r="U41" s="666"/>
      <c r="V41" s="666"/>
      <c r="W41" s="666"/>
      <c r="X41" s="666"/>
      <c r="Y41" s="667"/>
      <c r="Z41" s="668" t="s">
        <v>242</v>
      </c>
      <c r="AA41" s="668"/>
      <c r="AB41" s="668"/>
      <c r="AC41" s="668"/>
      <c r="AD41" s="669" t="s">
        <v>138</v>
      </c>
      <c r="AE41" s="669"/>
      <c r="AF41" s="669"/>
      <c r="AG41" s="669"/>
      <c r="AH41" s="669"/>
      <c r="AI41" s="669"/>
      <c r="AJ41" s="669"/>
      <c r="AK41" s="669"/>
      <c r="AL41" s="670" t="s">
        <v>138</v>
      </c>
      <c r="AM41" s="671"/>
      <c r="AN41" s="671"/>
      <c r="AO41" s="672"/>
      <c r="AQ41" s="743" t="s">
        <v>348</v>
      </c>
      <c r="AR41" s="744"/>
      <c r="AS41" s="744"/>
      <c r="AT41" s="744"/>
      <c r="AU41" s="744"/>
      <c r="AV41" s="744"/>
      <c r="AW41" s="744"/>
      <c r="AX41" s="744"/>
      <c r="AY41" s="745"/>
      <c r="AZ41" s="665">
        <v>244944</v>
      </c>
      <c r="BA41" s="666"/>
      <c r="BB41" s="666"/>
      <c r="BC41" s="666"/>
      <c r="BD41" s="699"/>
      <c r="BE41" s="699"/>
      <c r="BF41" s="723"/>
      <c r="BG41" s="746"/>
      <c r="BH41" s="747"/>
      <c r="BI41" s="747"/>
      <c r="BJ41" s="747"/>
      <c r="BK41" s="747"/>
      <c r="BL41" s="222"/>
      <c r="BM41" s="681" t="s">
        <v>349</v>
      </c>
      <c r="BN41" s="681"/>
      <c r="BO41" s="681"/>
      <c r="BP41" s="681"/>
      <c r="BQ41" s="681"/>
      <c r="BR41" s="681"/>
      <c r="BS41" s="681"/>
      <c r="BT41" s="681"/>
      <c r="BU41" s="682"/>
      <c r="BV41" s="665" t="s">
        <v>138</v>
      </c>
      <c r="BW41" s="666"/>
      <c r="BX41" s="666"/>
      <c r="BY41" s="666"/>
      <c r="BZ41" s="666"/>
      <c r="CA41" s="666"/>
      <c r="CB41" s="675"/>
      <c r="CD41" s="680" t="s">
        <v>350</v>
      </c>
      <c r="CE41" s="681"/>
      <c r="CF41" s="681"/>
      <c r="CG41" s="681"/>
      <c r="CH41" s="681"/>
      <c r="CI41" s="681"/>
      <c r="CJ41" s="681"/>
      <c r="CK41" s="681"/>
      <c r="CL41" s="681"/>
      <c r="CM41" s="681"/>
      <c r="CN41" s="681"/>
      <c r="CO41" s="681"/>
      <c r="CP41" s="681"/>
      <c r="CQ41" s="682"/>
      <c r="CR41" s="665" t="s">
        <v>242</v>
      </c>
      <c r="CS41" s="699"/>
      <c r="CT41" s="699"/>
      <c r="CU41" s="699"/>
      <c r="CV41" s="699"/>
      <c r="CW41" s="699"/>
      <c r="CX41" s="699"/>
      <c r="CY41" s="700"/>
      <c r="CZ41" s="670" t="s">
        <v>138</v>
      </c>
      <c r="DA41" s="701"/>
      <c r="DB41" s="701"/>
      <c r="DC41" s="707"/>
      <c r="DD41" s="674" t="s">
        <v>138</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15">
      <c r="B42" s="662" t="s">
        <v>351</v>
      </c>
      <c r="C42" s="663"/>
      <c r="D42" s="663"/>
      <c r="E42" s="663"/>
      <c r="F42" s="663"/>
      <c r="G42" s="663"/>
      <c r="H42" s="663"/>
      <c r="I42" s="663"/>
      <c r="J42" s="663"/>
      <c r="K42" s="663"/>
      <c r="L42" s="663"/>
      <c r="M42" s="663"/>
      <c r="N42" s="663"/>
      <c r="O42" s="663"/>
      <c r="P42" s="663"/>
      <c r="Q42" s="664"/>
      <c r="R42" s="665" t="s">
        <v>242</v>
      </c>
      <c r="S42" s="666"/>
      <c r="T42" s="666"/>
      <c r="U42" s="666"/>
      <c r="V42" s="666"/>
      <c r="W42" s="666"/>
      <c r="X42" s="666"/>
      <c r="Y42" s="667"/>
      <c r="Z42" s="668" t="s">
        <v>138</v>
      </c>
      <c r="AA42" s="668"/>
      <c r="AB42" s="668"/>
      <c r="AC42" s="668"/>
      <c r="AD42" s="669" t="s">
        <v>242</v>
      </c>
      <c r="AE42" s="669"/>
      <c r="AF42" s="669"/>
      <c r="AG42" s="669"/>
      <c r="AH42" s="669"/>
      <c r="AI42" s="669"/>
      <c r="AJ42" s="669"/>
      <c r="AK42" s="669"/>
      <c r="AL42" s="670" t="s">
        <v>138</v>
      </c>
      <c r="AM42" s="671"/>
      <c r="AN42" s="671"/>
      <c r="AO42" s="672"/>
      <c r="AQ42" s="753" t="s">
        <v>352</v>
      </c>
      <c r="AR42" s="754"/>
      <c r="AS42" s="754"/>
      <c r="AT42" s="754"/>
      <c r="AU42" s="754"/>
      <c r="AV42" s="754"/>
      <c r="AW42" s="754"/>
      <c r="AX42" s="754"/>
      <c r="AY42" s="755"/>
      <c r="AZ42" s="759">
        <v>328193</v>
      </c>
      <c r="BA42" s="760"/>
      <c r="BB42" s="760"/>
      <c r="BC42" s="760"/>
      <c r="BD42" s="736"/>
      <c r="BE42" s="736"/>
      <c r="BF42" s="738"/>
      <c r="BG42" s="748"/>
      <c r="BH42" s="749"/>
      <c r="BI42" s="749"/>
      <c r="BJ42" s="749"/>
      <c r="BK42" s="749"/>
      <c r="BL42" s="223"/>
      <c r="BM42" s="691" t="s">
        <v>353</v>
      </c>
      <c r="BN42" s="691"/>
      <c r="BO42" s="691"/>
      <c r="BP42" s="691"/>
      <c r="BQ42" s="691"/>
      <c r="BR42" s="691"/>
      <c r="BS42" s="691"/>
      <c r="BT42" s="691"/>
      <c r="BU42" s="692"/>
      <c r="BV42" s="759">
        <v>269</v>
      </c>
      <c r="BW42" s="760"/>
      <c r="BX42" s="760"/>
      <c r="BY42" s="760"/>
      <c r="BZ42" s="760"/>
      <c r="CA42" s="760"/>
      <c r="CB42" s="772"/>
      <c r="CD42" s="662" t="s">
        <v>354</v>
      </c>
      <c r="CE42" s="663"/>
      <c r="CF42" s="663"/>
      <c r="CG42" s="663"/>
      <c r="CH42" s="663"/>
      <c r="CI42" s="663"/>
      <c r="CJ42" s="663"/>
      <c r="CK42" s="663"/>
      <c r="CL42" s="663"/>
      <c r="CM42" s="663"/>
      <c r="CN42" s="663"/>
      <c r="CO42" s="663"/>
      <c r="CP42" s="663"/>
      <c r="CQ42" s="664"/>
      <c r="CR42" s="665">
        <v>3241782</v>
      </c>
      <c r="CS42" s="699"/>
      <c r="CT42" s="699"/>
      <c r="CU42" s="699"/>
      <c r="CV42" s="699"/>
      <c r="CW42" s="699"/>
      <c r="CX42" s="699"/>
      <c r="CY42" s="700"/>
      <c r="CZ42" s="670">
        <v>27.3</v>
      </c>
      <c r="DA42" s="701"/>
      <c r="DB42" s="701"/>
      <c r="DC42" s="707"/>
      <c r="DD42" s="674">
        <v>1288899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15">
      <c r="B43" s="662" t="s">
        <v>355</v>
      </c>
      <c r="C43" s="663"/>
      <c r="D43" s="663"/>
      <c r="E43" s="663"/>
      <c r="F43" s="663"/>
      <c r="G43" s="663"/>
      <c r="H43" s="663"/>
      <c r="I43" s="663"/>
      <c r="J43" s="663"/>
      <c r="K43" s="663"/>
      <c r="L43" s="663"/>
      <c r="M43" s="663"/>
      <c r="N43" s="663"/>
      <c r="O43" s="663"/>
      <c r="P43" s="663"/>
      <c r="Q43" s="664"/>
      <c r="R43" s="665" t="s">
        <v>242</v>
      </c>
      <c r="S43" s="666"/>
      <c r="T43" s="666"/>
      <c r="U43" s="666"/>
      <c r="V43" s="666"/>
      <c r="W43" s="666"/>
      <c r="X43" s="666"/>
      <c r="Y43" s="667"/>
      <c r="Z43" s="668" t="s">
        <v>138</v>
      </c>
      <c r="AA43" s="668"/>
      <c r="AB43" s="668"/>
      <c r="AC43" s="668"/>
      <c r="AD43" s="669" t="s">
        <v>138</v>
      </c>
      <c r="AE43" s="669"/>
      <c r="AF43" s="669"/>
      <c r="AG43" s="669"/>
      <c r="AH43" s="669"/>
      <c r="AI43" s="669"/>
      <c r="AJ43" s="669"/>
      <c r="AK43" s="669"/>
      <c r="AL43" s="670" t="s">
        <v>138</v>
      </c>
      <c r="AM43" s="671"/>
      <c r="AN43" s="671"/>
      <c r="AO43" s="672"/>
      <c r="BV43" s="224"/>
      <c r="BW43" s="224"/>
      <c r="BX43" s="224"/>
      <c r="BY43" s="224"/>
      <c r="BZ43" s="224"/>
      <c r="CA43" s="224"/>
      <c r="CB43" s="224"/>
      <c r="CD43" s="662" t="s">
        <v>356</v>
      </c>
      <c r="CE43" s="663"/>
      <c r="CF43" s="663"/>
      <c r="CG43" s="663"/>
      <c r="CH43" s="663"/>
      <c r="CI43" s="663"/>
      <c r="CJ43" s="663"/>
      <c r="CK43" s="663"/>
      <c r="CL43" s="663"/>
      <c r="CM43" s="663"/>
      <c r="CN43" s="663"/>
      <c r="CO43" s="663"/>
      <c r="CP43" s="663"/>
      <c r="CQ43" s="664"/>
      <c r="CR43" s="665">
        <v>36952</v>
      </c>
      <c r="CS43" s="699"/>
      <c r="CT43" s="699"/>
      <c r="CU43" s="699"/>
      <c r="CV43" s="699"/>
      <c r="CW43" s="699"/>
      <c r="CX43" s="699"/>
      <c r="CY43" s="700"/>
      <c r="CZ43" s="670">
        <v>0.3</v>
      </c>
      <c r="DA43" s="701"/>
      <c r="DB43" s="701"/>
      <c r="DC43" s="707"/>
      <c r="DD43" s="674">
        <v>36952</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15">
      <c r="B44" s="709" t="s">
        <v>357</v>
      </c>
      <c r="C44" s="710"/>
      <c r="D44" s="710"/>
      <c r="E44" s="710"/>
      <c r="F44" s="710"/>
      <c r="G44" s="710"/>
      <c r="H44" s="710"/>
      <c r="I44" s="710"/>
      <c r="J44" s="710"/>
      <c r="K44" s="710"/>
      <c r="L44" s="710"/>
      <c r="M44" s="710"/>
      <c r="N44" s="710"/>
      <c r="O44" s="710"/>
      <c r="P44" s="710"/>
      <c r="Q44" s="711"/>
      <c r="R44" s="759">
        <v>12217077</v>
      </c>
      <c r="S44" s="760"/>
      <c r="T44" s="760"/>
      <c r="U44" s="760"/>
      <c r="V44" s="760"/>
      <c r="W44" s="760"/>
      <c r="X44" s="760"/>
      <c r="Y44" s="761"/>
      <c r="Z44" s="762">
        <v>100</v>
      </c>
      <c r="AA44" s="762"/>
      <c r="AB44" s="762"/>
      <c r="AC44" s="762"/>
      <c r="AD44" s="763">
        <v>6233267</v>
      </c>
      <c r="AE44" s="763"/>
      <c r="AF44" s="763"/>
      <c r="AG44" s="763"/>
      <c r="AH44" s="763"/>
      <c r="AI44" s="763"/>
      <c r="AJ44" s="763"/>
      <c r="AK44" s="763"/>
      <c r="AL44" s="764">
        <v>100</v>
      </c>
      <c r="AM44" s="737"/>
      <c r="AN44" s="737"/>
      <c r="AO44" s="765"/>
      <c r="CD44" s="766" t="s">
        <v>304</v>
      </c>
      <c r="CE44" s="767"/>
      <c r="CF44" s="662" t="s">
        <v>358</v>
      </c>
      <c r="CG44" s="663"/>
      <c r="CH44" s="663"/>
      <c r="CI44" s="663"/>
      <c r="CJ44" s="663"/>
      <c r="CK44" s="663"/>
      <c r="CL44" s="663"/>
      <c r="CM44" s="663"/>
      <c r="CN44" s="663"/>
      <c r="CO44" s="663"/>
      <c r="CP44" s="663"/>
      <c r="CQ44" s="664"/>
      <c r="CR44" s="665">
        <v>3241782</v>
      </c>
      <c r="CS44" s="666"/>
      <c r="CT44" s="666"/>
      <c r="CU44" s="666"/>
      <c r="CV44" s="666"/>
      <c r="CW44" s="666"/>
      <c r="CX44" s="666"/>
      <c r="CY44" s="667"/>
      <c r="CZ44" s="670">
        <v>27.3</v>
      </c>
      <c r="DA44" s="671"/>
      <c r="DB44" s="671"/>
      <c r="DC44" s="683"/>
      <c r="DD44" s="674">
        <v>1288899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359</v>
      </c>
      <c r="CG45" s="663"/>
      <c r="CH45" s="663"/>
      <c r="CI45" s="663"/>
      <c r="CJ45" s="663"/>
      <c r="CK45" s="663"/>
      <c r="CL45" s="663"/>
      <c r="CM45" s="663"/>
      <c r="CN45" s="663"/>
      <c r="CO45" s="663"/>
      <c r="CP45" s="663"/>
      <c r="CQ45" s="664"/>
      <c r="CR45" s="665">
        <v>2311158</v>
      </c>
      <c r="CS45" s="699"/>
      <c r="CT45" s="699"/>
      <c r="CU45" s="699"/>
      <c r="CV45" s="699"/>
      <c r="CW45" s="699"/>
      <c r="CX45" s="699"/>
      <c r="CY45" s="700"/>
      <c r="CZ45" s="670">
        <v>19.399999999999999</v>
      </c>
      <c r="DA45" s="701"/>
      <c r="DB45" s="701"/>
      <c r="DC45" s="707"/>
      <c r="DD45" s="674">
        <v>421695</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15">
      <c r="B46" s="226" t="s">
        <v>360</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361</v>
      </c>
      <c r="CG46" s="663"/>
      <c r="CH46" s="663"/>
      <c r="CI46" s="663"/>
      <c r="CJ46" s="663"/>
      <c r="CK46" s="663"/>
      <c r="CL46" s="663"/>
      <c r="CM46" s="663"/>
      <c r="CN46" s="663"/>
      <c r="CO46" s="663"/>
      <c r="CP46" s="663"/>
      <c r="CQ46" s="664"/>
      <c r="CR46" s="665">
        <v>930624</v>
      </c>
      <c r="CS46" s="666"/>
      <c r="CT46" s="666"/>
      <c r="CU46" s="666"/>
      <c r="CV46" s="666"/>
      <c r="CW46" s="666"/>
      <c r="CX46" s="666"/>
      <c r="CY46" s="667"/>
      <c r="CZ46" s="670">
        <v>7.8</v>
      </c>
      <c r="DA46" s="671"/>
      <c r="DB46" s="671"/>
      <c r="DC46" s="683"/>
      <c r="DD46" s="674">
        <v>867204</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15">
      <c r="B47" s="784" t="s">
        <v>362</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363</v>
      </c>
      <c r="CG47" s="663"/>
      <c r="CH47" s="663"/>
      <c r="CI47" s="663"/>
      <c r="CJ47" s="663"/>
      <c r="CK47" s="663"/>
      <c r="CL47" s="663"/>
      <c r="CM47" s="663"/>
      <c r="CN47" s="663"/>
      <c r="CO47" s="663"/>
      <c r="CP47" s="663"/>
      <c r="CQ47" s="664"/>
      <c r="CR47" s="665" t="s">
        <v>138</v>
      </c>
      <c r="CS47" s="699"/>
      <c r="CT47" s="699"/>
      <c r="CU47" s="699"/>
      <c r="CV47" s="699"/>
      <c r="CW47" s="699"/>
      <c r="CX47" s="699"/>
      <c r="CY47" s="700"/>
      <c r="CZ47" s="670" t="s">
        <v>138</v>
      </c>
      <c r="DA47" s="701"/>
      <c r="DB47" s="701"/>
      <c r="DC47" s="707"/>
      <c r="DD47" s="674" t="s">
        <v>138</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x14ac:dyDescent="0.15">
      <c r="B48" s="783" t="s">
        <v>364</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365</v>
      </c>
      <c r="CG48" s="663"/>
      <c r="CH48" s="663"/>
      <c r="CI48" s="663"/>
      <c r="CJ48" s="663"/>
      <c r="CK48" s="663"/>
      <c r="CL48" s="663"/>
      <c r="CM48" s="663"/>
      <c r="CN48" s="663"/>
      <c r="CO48" s="663"/>
      <c r="CP48" s="663"/>
      <c r="CQ48" s="664"/>
      <c r="CR48" s="665" t="s">
        <v>138</v>
      </c>
      <c r="CS48" s="666"/>
      <c r="CT48" s="666"/>
      <c r="CU48" s="666"/>
      <c r="CV48" s="666"/>
      <c r="CW48" s="666"/>
      <c r="CX48" s="666"/>
      <c r="CY48" s="667"/>
      <c r="CZ48" s="670" t="s">
        <v>138</v>
      </c>
      <c r="DA48" s="671"/>
      <c r="DB48" s="671"/>
      <c r="DC48" s="683"/>
      <c r="DD48" s="674" t="s">
        <v>235</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09" t="s">
        <v>366</v>
      </c>
      <c r="CE49" s="710"/>
      <c r="CF49" s="710"/>
      <c r="CG49" s="710"/>
      <c r="CH49" s="710"/>
      <c r="CI49" s="710"/>
      <c r="CJ49" s="710"/>
      <c r="CK49" s="710"/>
      <c r="CL49" s="710"/>
      <c r="CM49" s="710"/>
      <c r="CN49" s="710"/>
      <c r="CO49" s="710"/>
      <c r="CP49" s="710"/>
      <c r="CQ49" s="711"/>
      <c r="CR49" s="759">
        <v>11889729</v>
      </c>
      <c r="CS49" s="736"/>
      <c r="CT49" s="736"/>
      <c r="CU49" s="736"/>
      <c r="CV49" s="736"/>
      <c r="CW49" s="736"/>
      <c r="CX49" s="736"/>
      <c r="CY49" s="773"/>
      <c r="CZ49" s="764">
        <v>100</v>
      </c>
      <c r="DA49" s="774"/>
      <c r="DB49" s="774"/>
      <c r="DC49" s="775"/>
      <c r="DD49" s="776">
        <v>7348540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eLAHFtBzC0tqITBIREAPw1Elo7I+YmKivVj6faGi9uYyNMzHz1uy3YFUoSeSqKOkyZxNFbXBHgWFqErMw6Ki2g==" saltValue="ydsfSJ1bmmH4YC7NiDHZt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367</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368</v>
      </c>
      <c r="DK2" s="787"/>
      <c r="DL2" s="787"/>
      <c r="DM2" s="787"/>
      <c r="DN2" s="787"/>
      <c r="DO2" s="788"/>
      <c r="DP2" s="231"/>
      <c r="DQ2" s="786" t="s">
        <v>369</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370</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371</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372</v>
      </c>
      <c r="B5" s="792"/>
      <c r="C5" s="792"/>
      <c r="D5" s="792"/>
      <c r="E5" s="792"/>
      <c r="F5" s="792"/>
      <c r="G5" s="792"/>
      <c r="H5" s="792"/>
      <c r="I5" s="792"/>
      <c r="J5" s="792"/>
      <c r="K5" s="792"/>
      <c r="L5" s="792"/>
      <c r="M5" s="792"/>
      <c r="N5" s="792"/>
      <c r="O5" s="792"/>
      <c r="P5" s="793"/>
      <c r="Q5" s="797" t="s">
        <v>373</v>
      </c>
      <c r="R5" s="798"/>
      <c r="S5" s="798"/>
      <c r="T5" s="798"/>
      <c r="U5" s="799"/>
      <c r="V5" s="797" t="s">
        <v>374</v>
      </c>
      <c r="W5" s="798"/>
      <c r="X5" s="798"/>
      <c r="Y5" s="798"/>
      <c r="Z5" s="799"/>
      <c r="AA5" s="797" t="s">
        <v>375</v>
      </c>
      <c r="AB5" s="798"/>
      <c r="AC5" s="798"/>
      <c r="AD5" s="798"/>
      <c r="AE5" s="798"/>
      <c r="AF5" s="803" t="s">
        <v>376</v>
      </c>
      <c r="AG5" s="798"/>
      <c r="AH5" s="798"/>
      <c r="AI5" s="798"/>
      <c r="AJ5" s="804"/>
      <c r="AK5" s="798" t="s">
        <v>377</v>
      </c>
      <c r="AL5" s="798"/>
      <c r="AM5" s="798"/>
      <c r="AN5" s="798"/>
      <c r="AO5" s="799"/>
      <c r="AP5" s="797" t="s">
        <v>378</v>
      </c>
      <c r="AQ5" s="798"/>
      <c r="AR5" s="798"/>
      <c r="AS5" s="798"/>
      <c r="AT5" s="799"/>
      <c r="AU5" s="797" t="s">
        <v>379</v>
      </c>
      <c r="AV5" s="798"/>
      <c r="AW5" s="798"/>
      <c r="AX5" s="798"/>
      <c r="AY5" s="804"/>
      <c r="AZ5" s="235"/>
      <c r="BA5" s="235"/>
      <c r="BB5" s="235"/>
      <c r="BC5" s="235"/>
      <c r="BD5" s="235"/>
      <c r="BE5" s="236"/>
      <c r="BF5" s="236"/>
      <c r="BG5" s="236"/>
      <c r="BH5" s="236"/>
      <c r="BI5" s="236"/>
      <c r="BJ5" s="236"/>
      <c r="BK5" s="236"/>
      <c r="BL5" s="236"/>
      <c r="BM5" s="236"/>
      <c r="BN5" s="236"/>
      <c r="BO5" s="236"/>
      <c r="BP5" s="236"/>
      <c r="BQ5" s="791" t="s">
        <v>380</v>
      </c>
      <c r="BR5" s="792"/>
      <c r="BS5" s="792"/>
      <c r="BT5" s="792"/>
      <c r="BU5" s="792"/>
      <c r="BV5" s="792"/>
      <c r="BW5" s="792"/>
      <c r="BX5" s="792"/>
      <c r="BY5" s="792"/>
      <c r="BZ5" s="792"/>
      <c r="CA5" s="792"/>
      <c r="CB5" s="792"/>
      <c r="CC5" s="792"/>
      <c r="CD5" s="792"/>
      <c r="CE5" s="792"/>
      <c r="CF5" s="792"/>
      <c r="CG5" s="793"/>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27" t="s">
        <v>386</v>
      </c>
      <c r="DH5" s="828"/>
      <c r="DI5" s="828"/>
      <c r="DJ5" s="828"/>
      <c r="DK5" s="829"/>
      <c r="DL5" s="827" t="s">
        <v>387</v>
      </c>
      <c r="DM5" s="828"/>
      <c r="DN5" s="828"/>
      <c r="DO5" s="828"/>
      <c r="DP5" s="829"/>
      <c r="DQ5" s="797" t="s">
        <v>388</v>
      </c>
      <c r="DR5" s="798"/>
      <c r="DS5" s="798"/>
      <c r="DT5" s="798"/>
      <c r="DU5" s="799"/>
      <c r="DV5" s="797" t="s">
        <v>379</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389</v>
      </c>
      <c r="C7" s="814"/>
      <c r="D7" s="814"/>
      <c r="E7" s="814"/>
      <c r="F7" s="814"/>
      <c r="G7" s="814"/>
      <c r="H7" s="814"/>
      <c r="I7" s="814"/>
      <c r="J7" s="814"/>
      <c r="K7" s="814"/>
      <c r="L7" s="814"/>
      <c r="M7" s="814"/>
      <c r="N7" s="814"/>
      <c r="O7" s="814"/>
      <c r="P7" s="815"/>
      <c r="Q7" s="816">
        <v>12217</v>
      </c>
      <c r="R7" s="817"/>
      <c r="S7" s="817"/>
      <c r="T7" s="817"/>
      <c r="U7" s="817"/>
      <c r="V7" s="817">
        <v>11890</v>
      </c>
      <c r="W7" s="817"/>
      <c r="X7" s="817"/>
      <c r="Y7" s="817"/>
      <c r="Z7" s="817"/>
      <c r="AA7" s="817">
        <v>327</v>
      </c>
      <c r="AB7" s="817"/>
      <c r="AC7" s="817"/>
      <c r="AD7" s="817"/>
      <c r="AE7" s="818"/>
      <c r="AF7" s="819">
        <v>247</v>
      </c>
      <c r="AG7" s="820"/>
      <c r="AH7" s="820"/>
      <c r="AI7" s="820"/>
      <c r="AJ7" s="821"/>
      <c r="AK7" s="822">
        <v>55</v>
      </c>
      <c r="AL7" s="823"/>
      <c r="AM7" s="823"/>
      <c r="AN7" s="823"/>
      <c r="AO7" s="823"/>
      <c r="AP7" s="823">
        <v>2407</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598</v>
      </c>
      <c r="BT7" s="811"/>
      <c r="BU7" s="811"/>
      <c r="BV7" s="811"/>
      <c r="BW7" s="811"/>
      <c r="BX7" s="811"/>
      <c r="BY7" s="811"/>
      <c r="BZ7" s="811"/>
      <c r="CA7" s="811"/>
      <c r="CB7" s="811"/>
      <c r="CC7" s="811"/>
      <c r="CD7" s="811"/>
      <c r="CE7" s="811"/>
      <c r="CF7" s="811"/>
      <c r="CG7" s="826"/>
      <c r="CH7" s="807">
        <v>28</v>
      </c>
      <c r="CI7" s="808"/>
      <c r="CJ7" s="808"/>
      <c r="CK7" s="808"/>
      <c r="CL7" s="809"/>
      <c r="CM7" s="807">
        <v>258</v>
      </c>
      <c r="CN7" s="808"/>
      <c r="CO7" s="808"/>
      <c r="CP7" s="808"/>
      <c r="CQ7" s="809"/>
      <c r="CR7" s="807">
        <v>12</v>
      </c>
      <c r="CS7" s="808"/>
      <c r="CT7" s="808"/>
      <c r="CU7" s="808"/>
      <c r="CV7" s="809"/>
      <c r="CW7" s="807">
        <v>0</v>
      </c>
      <c r="CX7" s="808"/>
      <c r="CY7" s="808"/>
      <c r="CZ7" s="808"/>
      <c r="DA7" s="809"/>
      <c r="DB7" s="807">
        <v>0</v>
      </c>
      <c r="DC7" s="808"/>
      <c r="DD7" s="808"/>
      <c r="DE7" s="808"/>
      <c r="DF7" s="809"/>
      <c r="DG7" s="807">
        <v>0</v>
      </c>
      <c r="DH7" s="808"/>
      <c r="DI7" s="808"/>
      <c r="DJ7" s="808"/>
      <c r="DK7" s="809"/>
      <c r="DL7" s="807">
        <v>0</v>
      </c>
      <c r="DM7" s="808"/>
      <c r="DN7" s="808"/>
      <c r="DO7" s="808"/>
      <c r="DP7" s="809"/>
      <c r="DQ7" s="807">
        <v>0</v>
      </c>
      <c r="DR7" s="808"/>
      <c r="DS7" s="808"/>
      <c r="DT7" s="808"/>
      <c r="DU7" s="809"/>
      <c r="DV7" s="810"/>
      <c r="DW7" s="811"/>
      <c r="DX7" s="811"/>
      <c r="DY7" s="811"/>
      <c r="DZ7" s="812"/>
      <c r="EA7" s="237"/>
    </row>
    <row r="8" spans="1:131" s="238" customFormat="1" ht="26.25" customHeight="1" x14ac:dyDescent="0.15">
      <c r="A8" s="241">
        <v>2</v>
      </c>
      <c r="B8" s="844"/>
      <c r="C8" s="845"/>
      <c r="D8" s="845"/>
      <c r="E8" s="845"/>
      <c r="F8" s="845"/>
      <c r="G8" s="845"/>
      <c r="H8" s="845"/>
      <c r="I8" s="845"/>
      <c r="J8" s="845"/>
      <c r="K8" s="845"/>
      <c r="L8" s="845"/>
      <c r="M8" s="845"/>
      <c r="N8" s="845"/>
      <c r="O8" s="845"/>
      <c r="P8" s="846"/>
      <c r="Q8" s="847"/>
      <c r="R8" s="848"/>
      <c r="S8" s="848"/>
      <c r="T8" s="848"/>
      <c r="U8" s="848"/>
      <c r="V8" s="848"/>
      <c r="W8" s="848"/>
      <c r="X8" s="848"/>
      <c r="Y8" s="848"/>
      <c r="Z8" s="848"/>
      <c r="AA8" s="848"/>
      <c r="AB8" s="848"/>
      <c r="AC8" s="848"/>
      <c r="AD8" s="848"/>
      <c r="AE8" s="849"/>
      <c r="AF8" s="850"/>
      <c r="AG8" s="851"/>
      <c r="AH8" s="851"/>
      <c r="AI8" s="851"/>
      <c r="AJ8" s="852"/>
      <c r="AK8" s="833"/>
      <c r="AL8" s="834"/>
      <c r="AM8" s="834"/>
      <c r="AN8" s="834"/>
      <c r="AO8" s="834"/>
      <c r="AP8" s="834"/>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391</v>
      </c>
      <c r="B23" s="853" t="s">
        <v>392</v>
      </c>
      <c r="C23" s="854"/>
      <c r="D23" s="854"/>
      <c r="E23" s="854"/>
      <c r="F23" s="854"/>
      <c r="G23" s="854"/>
      <c r="H23" s="854"/>
      <c r="I23" s="854"/>
      <c r="J23" s="854"/>
      <c r="K23" s="854"/>
      <c r="L23" s="854"/>
      <c r="M23" s="854"/>
      <c r="N23" s="854"/>
      <c r="O23" s="854"/>
      <c r="P23" s="855"/>
      <c r="Q23" s="856"/>
      <c r="R23" s="857"/>
      <c r="S23" s="857"/>
      <c r="T23" s="857"/>
      <c r="U23" s="857"/>
      <c r="V23" s="857"/>
      <c r="W23" s="857"/>
      <c r="X23" s="857"/>
      <c r="Y23" s="857"/>
      <c r="Z23" s="857"/>
      <c r="AA23" s="857"/>
      <c r="AB23" s="857"/>
      <c r="AC23" s="857"/>
      <c r="AD23" s="857"/>
      <c r="AE23" s="858"/>
      <c r="AF23" s="859">
        <v>247</v>
      </c>
      <c r="AG23" s="857"/>
      <c r="AH23" s="857"/>
      <c r="AI23" s="857"/>
      <c r="AJ23" s="860"/>
      <c r="AK23" s="861"/>
      <c r="AL23" s="862"/>
      <c r="AM23" s="862"/>
      <c r="AN23" s="862"/>
      <c r="AO23" s="862"/>
      <c r="AP23" s="857"/>
      <c r="AQ23" s="857"/>
      <c r="AR23" s="857"/>
      <c r="AS23" s="857"/>
      <c r="AT23" s="857"/>
      <c r="AU23" s="873"/>
      <c r="AV23" s="873"/>
      <c r="AW23" s="873"/>
      <c r="AX23" s="873"/>
      <c r="AY23" s="874"/>
      <c r="AZ23" s="875" t="s">
        <v>393</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372</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379</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404</v>
      </c>
      <c r="C28" s="814"/>
      <c r="D28" s="814"/>
      <c r="E28" s="814"/>
      <c r="F28" s="814"/>
      <c r="G28" s="814"/>
      <c r="H28" s="814"/>
      <c r="I28" s="814"/>
      <c r="J28" s="814"/>
      <c r="K28" s="814"/>
      <c r="L28" s="814"/>
      <c r="M28" s="814"/>
      <c r="N28" s="814"/>
      <c r="O28" s="814"/>
      <c r="P28" s="815"/>
      <c r="Q28" s="886">
        <v>1888</v>
      </c>
      <c r="R28" s="887"/>
      <c r="S28" s="887"/>
      <c r="T28" s="887"/>
      <c r="U28" s="887"/>
      <c r="V28" s="887">
        <v>1795</v>
      </c>
      <c r="W28" s="887"/>
      <c r="X28" s="887"/>
      <c r="Y28" s="887"/>
      <c r="Z28" s="887"/>
      <c r="AA28" s="887">
        <v>92</v>
      </c>
      <c r="AB28" s="887"/>
      <c r="AC28" s="887"/>
      <c r="AD28" s="887"/>
      <c r="AE28" s="888"/>
      <c r="AF28" s="889">
        <v>92</v>
      </c>
      <c r="AG28" s="887"/>
      <c r="AH28" s="887"/>
      <c r="AI28" s="887"/>
      <c r="AJ28" s="890"/>
      <c r="AK28" s="891">
        <v>295</v>
      </c>
      <c r="AL28" s="892"/>
      <c r="AM28" s="892"/>
      <c r="AN28" s="892"/>
      <c r="AO28" s="892"/>
      <c r="AP28" s="892">
        <v>0</v>
      </c>
      <c r="AQ28" s="892"/>
      <c r="AR28" s="892"/>
      <c r="AS28" s="892"/>
      <c r="AT28" s="892"/>
      <c r="AU28" s="892">
        <v>0</v>
      </c>
      <c r="AV28" s="892"/>
      <c r="AW28" s="892"/>
      <c r="AX28" s="892"/>
      <c r="AY28" s="892"/>
      <c r="AZ28" s="893" t="s">
        <v>523</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405</v>
      </c>
      <c r="C29" s="845"/>
      <c r="D29" s="845"/>
      <c r="E29" s="845"/>
      <c r="F29" s="845"/>
      <c r="G29" s="845"/>
      <c r="H29" s="845"/>
      <c r="I29" s="845"/>
      <c r="J29" s="845"/>
      <c r="K29" s="845"/>
      <c r="L29" s="845"/>
      <c r="M29" s="845"/>
      <c r="N29" s="845"/>
      <c r="O29" s="845"/>
      <c r="P29" s="846"/>
      <c r="Q29" s="847">
        <v>261</v>
      </c>
      <c r="R29" s="848"/>
      <c r="S29" s="848"/>
      <c r="T29" s="848"/>
      <c r="U29" s="848"/>
      <c r="V29" s="848">
        <v>260</v>
      </c>
      <c r="W29" s="848"/>
      <c r="X29" s="848"/>
      <c r="Y29" s="848"/>
      <c r="Z29" s="848"/>
      <c r="AA29" s="848">
        <v>2</v>
      </c>
      <c r="AB29" s="848"/>
      <c r="AC29" s="848"/>
      <c r="AD29" s="848"/>
      <c r="AE29" s="849"/>
      <c r="AF29" s="850">
        <v>2</v>
      </c>
      <c r="AG29" s="851"/>
      <c r="AH29" s="851"/>
      <c r="AI29" s="851"/>
      <c r="AJ29" s="852"/>
      <c r="AK29" s="898">
        <v>42</v>
      </c>
      <c r="AL29" s="894"/>
      <c r="AM29" s="894"/>
      <c r="AN29" s="894"/>
      <c r="AO29" s="894"/>
      <c r="AP29" s="894">
        <v>0</v>
      </c>
      <c r="AQ29" s="894"/>
      <c r="AR29" s="894"/>
      <c r="AS29" s="894"/>
      <c r="AT29" s="894"/>
      <c r="AU29" s="894">
        <v>0</v>
      </c>
      <c r="AV29" s="894"/>
      <c r="AW29" s="894"/>
      <c r="AX29" s="894"/>
      <c r="AY29" s="894"/>
      <c r="AZ29" s="895" t="s">
        <v>523</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406</v>
      </c>
      <c r="C30" s="845"/>
      <c r="D30" s="845"/>
      <c r="E30" s="845"/>
      <c r="F30" s="845"/>
      <c r="G30" s="845"/>
      <c r="H30" s="845"/>
      <c r="I30" s="845"/>
      <c r="J30" s="845"/>
      <c r="K30" s="845"/>
      <c r="L30" s="845"/>
      <c r="M30" s="845"/>
      <c r="N30" s="845"/>
      <c r="O30" s="845"/>
      <c r="P30" s="846"/>
      <c r="Q30" s="847">
        <v>442</v>
      </c>
      <c r="R30" s="848"/>
      <c r="S30" s="848"/>
      <c r="T30" s="848"/>
      <c r="U30" s="848"/>
      <c r="V30" s="848">
        <v>462</v>
      </c>
      <c r="W30" s="848"/>
      <c r="X30" s="848"/>
      <c r="Y30" s="848"/>
      <c r="Z30" s="848"/>
      <c r="AA30" s="848">
        <v>-20</v>
      </c>
      <c r="AB30" s="848"/>
      <c r="AC30" s="848"/>
      <c r="AD30" s="848"/>
      <c r="AE30" s="849"/>
      <c r="AF30" s="850">
        <v>1036</v>
      </c>
      <c r="AG30" s="851"/>
      <c r="AH30" s="851"/>
      <c r="AI30" s="851"/>
      <c r="AJ30" s="852"/>
      <c r="AK30" s="898">
        <v>2</v>
      </c>
      <c r="AL30" s="894"/>
      <c r="AM30" s="894"/>
      <c r="AN30" s="894"/>
      <c r="AO30" s="894"/>
      <c r="AP30" s="894">
        <v>0</v>
      </c>
      <c r="AQ30" s="894"/>
      <c r="AR30" s="894"/>
      <c r="AS30" s="894"/>
      <c r="AT30" s="894"/>
      <c r="AU30" s="894">
        <v>0</v>
      </c>
      <c r="AV30" s="894"/>
      <c r="AW30" s="894"/>
      <c r="AX30" s="894"/>
      <c r="AY30" s="894"/>
      <c r="AZ30" s="895" t="s">
        <v>523</v>
      </c>
      <c r="BA30" s="895"/>
      <c r="BB30" s="895"/>
      <c r="BC30" s="895"/>
      <c r="BD30" s="895"/>
      <c r="BE30" s="896" t="s">
        <v>407</v>
      </c>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408</v>
      </c>
      <c r="C31" s="845"/>
      <c r="D31" s="845"/>
      <c r="E31" s="845"/>
      <c r="F31" s="845"/>
      <c r="G31" s="845"/>
      <c r="H31" s="845"/>
      <c r="I31" s="845"/>
      <c r="J31" s="845"/>
      <c r="K31" s="845"/>
      <c r="L31" s="845"/>
      <c r="M31" s="845"/>
      <c r="N31" s="845"/>
      <c r="O31" s="845"/>
      <c r="P31" s="846"/>
      <c r="Q31" s="847">
        <v>364</v>
      </c>
      <c r="R31" s="848"/>
      <c r="S31" s="848"/>
      <c r="T31" s="848"/>
      <c r="U31" s="848"/>
      <c r="V31" s="848">
        <v>313</v>
      </c>
      <c r="W31" s="848"/>
      <c r="X31" s="848"/>
      <c r="Y31" s="848"/>
      <c r="Z31" s="848"/>
      <c r="AA31" s="848">
        <v>51</v>
      </c>
      <c r="AB31" s="848"/>
      <c r="AC31" s="848"/>
      <c r="AD31" s="848"/>
      <c r="AE31" s="849"/>
      <c r="AF31" s="850">
        <v>10</v>
      </c>
      <c r="AG31" s="851"/>
      <c r="AH31" s="851"/>
      <c r="AI31" s="851"/>
      <c r="AJ31" s="852"/>
      <c r="AK31" s="898">
        <v>84</v>
      </c>
      <c r="AL31" s="894"/>
      <c r="AM31" s="894"/>
      <c r="AN31" s="894"/>
      <c r="AO31" s="894"/>
      <c r="AP31" s="894">
        <v>689</v>
      </c>
      <c r="AQ31" s="894"/>
      <c r="AR31" s="894"/>
      <c r="AS31" s="894"/>
      <c r="AT31" s="894"/>
      <c r="AU31" s="894">
        <v>206</v>
      </c>
      <c r="AV31" s="894"/>
      <c r="AW31" s="894"/>
      <c r="AX31" s="894"/>
      <c r="AY31" s="894"/>
      <c r="AZ31" s="895" t="s">
        <v>523</v>
      </c>
      <c r="BA31" s="895"/>
      <c r="BB31" s="895"/>
      <c r="BC31" s="895"/>
      <c r="BD31" s="895"/>
      <c r="BE31" s="896" t="s">
        <v>409</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c r="C32" s="845"/>
      <c r="D32" s="845"/>
      <c r="E32" s="845"/>
      <c r="F32" s="845"/>
      <c r="G32" s="845"/>
      <c r="H32" s="845"/>
      <c r="I32" s="845"/>
      <c r="J32" s="845"/>
      <c r="K32" s="845"/>
      <c r="L32" s="845"/>
      <c r="M32" s="845"/>
      <c r="N32" s="845"/>
      <c r="O32" s="845"/>
      <c r="P32" s="846"/>
      <c r="Q32" s="847"/>
      <c r="R32" s="848"/>
      <c r="S32" s="848"/>
      <c r="T32" s="848"/>
      <c r="U32" s="848"/>
      <c r="V32" s="848"/>
      <c r="W32" s="848"/>
      <c r="X32" s="848"/>
      <c r="Y32" s="848"/>
      <c r="Z32" s="848"/>
      <c r="AA32" s="848"/>
      <c r="AB32" s="848"/>
      <c r="AC32" s="848"/>
      <c r="AD32" s="848"/>
      <c r="AE32" s="849"/>
      <c r="AF32" s="850"/>
      <c r="AG32" s="851"/>
      <c r="AH32" s="851"/>
      <c r="AI32" s="851"/>
      <c r="AJ32" s="852"/>
      <c r="AK32" s="898"/>
      <c r="AL32" s="894"/>
      <c r="AM32" s="894"/>
      <c r="AN32" s="894"/>
      <c r="AO32" s="894"/>
      <c r="AP32" s="894"/>
      <c r="AQ32" s="894"/>
      <c r="AR32" s="894"/>
      <c r="AS32" s="894"/>
      <c r="AT32" s="894"/>
      <c r="AU32" s="894"/>
      <c r="AV32" s="894"/>
      <c r="AW32" s="894"/>
      <c r="AX32" s="894"/>
      <c r="AY32" s="894"/>
      <c r="AZ32" s="895"/>
      <c r="BA32" s="895"/>
      <c r="BB32" s="895"/>
      <c r="BC32" s="895"/>
      <c r="BD32" s="895"/>
      <c r="BE32" s="896"/>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410</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391</v>
      </c>
      <c r="B63" s="853" t="s">
        <v>411</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1139</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412</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414</v>
      </c>
      <c r="B66" s="792"/>
      <c r="C66" s="792"/>
      <c r="D66" s="792"/>
      <c r="E66" s="792"/>
      <c r="F66" s="792"/>
      <c r="G66" s="792"/>
      <c r="H66" s="792"/>
      <c r="I66" s="792"/>
      <c r="J66" s="792"/>
      <c r="K66" s="792"/>
      <c r="L66" s="792"/>
      <c r="M66" s="792"/>
      <c r="N66" s="792"/>
      <c r="O66" s="792"/>
      <c r="P66" s="793"/>
      <c r="Q66" s="797" t="s">
        <v>415</v>
      </c>
      <c r="R66" s="798"/>
      <c r="S66" s="798"/>
      <c r="T66" s="798"/>
      <c r="U66" s="799"/>
      <c r="V66" s="797" t="s">
        <v>416</v>
      </c>
      <c r="W66" s="798"/>
      <c r="X66" s="798"/>
      <c r="Y66" s="798"/>
      <c r="Z66" s="799"/>
      <c r="AA66" s="797" t="s">
        <v>417</v>
      </c>
      <c r="AB66" s="798"/>
      <c r="AC66" s="798"/>
      <c r="AD66" s="798"/>
      <c r="AE66" s="799"/>
      <c r="AF66" s="918" t="s">
        <v>418</v>
      </c>
      <c r="AG66" s="879"/>
      <c r="AH66" s="879"/>
      <c r="AI66" s="879"/>
      <c r="AJ66" s="919"/>
      <c r="AK66" s="797" t="s">
        <v>419</v>
      </c>
      <c r="AL66" s="792"/>
      <c r="AM66" s="792"/>
      <c r="AN66" s="792"/>
      <c r="AO66" s="793"/>
      <c r="AP66" s="797" t="s">
        <v>401</v>
      </c>
      <c r="AQ66" s="798"/>
      <c r="AR66" s="798"/>
      <c r="AS66" s="798"/>
      <c r="AT66" s="799"/>
      <c r="AU66" s="797" t="s">
        <v>420</v>
      </c>
      <c r="AV66" s="798"/>
      <c r="AW66" s="798"/>
      <c r="AX66" s="798"/>
      <c r="AY66" s="799"/>
      <c r="AZ66" s="797" t="s">
        <v>379</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587</v>
      </c>
      <c r="C68" s="934"/>
      <c r="D68" s="934"/>
      <c r="E68" s="934"/>
      <c r="F68" s="934"/>
      <c r="G68" s="934"/>
      <c r="H68" s="934"/>
      <c r="I68" s="934"/>
      <c r="J68" s="934"/>
      <c r="K68" s="934"/>
      <c r="L68" s="934"/>
      <c r="M68" s="934"/>
      <c r="N68" s="934"/>
      <c r="O68" s="934"/>
      <c r="P68" s="935"/>
      <c r="Q68" s="936">
        <v>171</v>
      </c>
      <c r="R68" s="930"/>
      <c r="S68" s="930"/>
      <c r="T68" s="930"/>
      <c r="U68" s="930"/>
      <c r="V68" s="930">
        <v>151</v>
      </c>
      <c r="W68" s="930"/>
      <c r="X68" s="930"/>
      <c r="Y68" s="930"/>
      <c r="Z68" s="930"/>
      <c r="AA68" s="930">
        <v>20</v>
      </c>
      <c r="AB68" s="930"/>
      <c r="AC68" s="930"/>
      <c r="AD68" s="930"/>
      <c r="AE68" s="930"/>
      <c r="AF68" s="930">
        <v>20</v>
      </c>
      <c r="AG68" s="930"/>
      <c r="AH68" s="930"/>
      <c r="AI68" s="930"/>
      <c r="AJ68" s="930"/>
      <c r="AK68" s="930">
        <v>27</v>
      </c>
      <c r="AL68" s="930"/>
      <c r="AM68" s="930"/>
      <c r="AN68" s="930"/>
      <c r="AO68" s="930"/>
      <c r="AP68" s="930">
        <v>0</v>
      </c>
      <c r="AQ68" s="930"/>
      <c r="AR68" s="930"/>
      <c r="AS68" s="930"/>
      <c r="AT68" s="930"/>
      <c r="AU68" s="930">
        <v>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588</v>
      </c>
      <c r="C69" s="938"/>
      <c r="D69" s="938"/>
      <c r="E69" s="938"/>
      <c r="F69" s="938"/>
      <c r="G69" s="938"/>
      <c r="H69" s="938"/>
      <c r="I69" s="938"/>
      <c r="J69" s="938"/>
      <c r="K69" s="938"/>
      <c r="L69" s="938"/>
      <c r="M69" s="938"/>
      <c r="N69" s="938"/>
      <c r="O69" s="938"/>
      <c r="P69" s="939"/>
      <c r="Q69" s="940">
        <v>7670</v>
      </c>
      <c r="R69" s="894"/>
      <c r="S69" s="894"/>
      <c r="T69" s="894"/>
      <c r="U69" s="894"/>
      <c r="V69" s="894">
        <v>7159</v>
      </c>
      <c r="W69" s="894"/>
      <c r="X69" s="894"/>
      <c r="Y69" s="894"/>
      <c r="Z69" s="894"/>
      <c r="AA69" s="894">
        <v>511</v>
      </c>
      <c r="AB69" s="894"/>
      <c r="AC69" s="894"/>
      <c r="AD69" s="894"/>
      <c r="AE69" s="894"/>
      <c r="AF69" s="894">
        <v>511</v>
      </c>
      <c r="AG69" s="894"/>
      <c r="AH69" s="894"/>
      <c r="AI69" s="894"/>
      <c r="AJ69" s="894"/>
      <c r="AK69" s="894">
        <v>0</v>
      </c>
      <c r="AL69" s="894"/>
      <c r="AM69" s="894"/>
      <c r="AN69" s="894"/>
      <c r="AO69" s="894"/>
      <c r="AP69" s="894">
        <v>0</v>
      </c>
      <c r="AQ69" s="894"/>
      <c r="AR69" s="894"/>
      <c r="AS69" s="894"/>
      <c r="AT69" s="894"/>
      <c r="AU69" s="894">
        <v>0</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589</v>
      </c>
      <c r="C70" s="938"/>
      <c r="D70" s="938"/>
      <c r="E70" s="938"/>
      <c r="F70" s="938"/>
      <c r="G70" s="938"/>
      <c r="H70" s="938"/>
      <c r="I70" s="938"/>
      <c r="J70" s="938"/>
      <c r="K70" s="938"/>
      <c r="L70" s="938"/>
      <c r="M70" s="938"/>
      <c r="N70" s="938"/>
      <c r="O70" s="938"/>
      <c r="P70" s="939"/>
      <c r="Q70" s="940">
        <v>245</v>
      </c>
      <c r="R70" s="894"/>
      <c r="S70" s="894"/>
      <c r="T70" s="894"/>
      <c r="U70" s="894"/>
      <c r="V70" s="894">
        <v>160</v>
      </c>
      <c r="W70" s="894"/>
      <c r="X70" s="894"/>
      <c r="Y70" s="894"/>
      <c r="Z70" s="894"/>
      <c r="AA70" s="894">
        <v>85</v>
      </c>
      <c r="AB70" s="894"/>
      <c r="AC70" s="894"/>
      <c r="AD70" s="894"/>
      <c r="AE70" s="894"/>
      <c r="AF70" s="894">
        <v>85</v>
      </c>
      <c r="AG70" s="894"/>
      <c r="AH70" s="894"/>
      <c r="AI70" s="894"/>
      <c r="AJ70" s="894"/>
      <c r="AK70" s="894">
        <v>75</v>
      </c>
      <c r="AL70" s="894"/>
      <c r="AM70" s="894"/>
      <c r="AN70" s="894"/>
      <c r="AO70" s="894"/>
      <c r="AP70" s="894">
        <v>0</v>
      </c>
      <c r="AQ70" s="894"/>
      <c r="AR70" s="894"/>
      <c r="AS70" s="894"/>
      <c r="AT70" s="894"/>
      <c r="AU70" s="894">
        <v>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590</v>
      </c>
      <c r="C71" s="938"/>
      <c r="D71" s="938"/>
      <c r="E71" s="938"/>
      <c r="F71" s="938"/>
      <c r="G71" s="938"/>
      <c r="H71" s="938"/>
      <c r="I71" s="938"/>
      <c r="J71" s="938"/>
      <c r="K71" s="938"/>
      <c r="L71" s="938"/>
      <c r="M71" s="938"/>
      <c r="N71" s="938"/>
      <c r="O71" s="938"/>
      <c r="P71" s="939"/>
      <c r="Q71" s="940">
        <v>236</v>
      </c>
      <c r="R71" s="894"/>
      <c r="S71" s="894"/>
      <c r="T71" s="894"/>
      <c r="U71" s="894"/>
      <c r="V71" s="894">
        <v>204</v>
      </c>
      <c r="W71" s="894"/>
      <c r="X71" s="894"/>
      <c r="Y71" s="894"/>
      <c r="Z71" s="894"/>
      <c r="AA71" s="894">
        <v>32</v>
      </c>
      <c r="AB71" s="894"/>
      <c r="AC71" s="894"/>
      <c r="AD71" s="894"/>
      <c r="AE71" s="894"/>
      <c r="AF71" s="894">
        <v>32</v>
      </c>
      <c r="AG71" s="894"/>
      <c r="AH71" s="894"/>
      <c r="AI71" s="894"/>
      <c r="AJ71" s="894"/>
      <c r="AK71" s="894">
        <v>0</v>
      </c>
      <c r="AL71" s="894"/>
      <c r="AM71" s="894"/>
      <c r="AN71" s="894"/>
      <c r="AO71" s="894"/>
      <c r="AP71" s="894">
        <v>0</v>
      </c>
      <c r="AQ71" s="894"/>
      <c r="AR71" s="894"/>
      <c r="AS71" s="894"/>
      <c r="AT71" s="894"/>
      <c r="AU71" s="894">
        <v>0</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591</v>
      </c>
      <c r="C72" s="938"/>
      <c r="D72" s="938"/>
      <c r="E72" s="938"/>
      <c r="F72" s="938"/>
      <c r="G72" s="938"/>
      <c r="H72" s="938"/>
      <c r="I72" s="938"/>
      <c r="J72" s="938"/>
      <c r="K72" s="938"/>
      <c r="L72" s="938"/>
      <c r="M72" s="938"/>
      <c r="N72" s="938"/>
      <c r="O72" s="938"/>
      <c r="P72" s="939"/>
      <c r="Q72" s="940">
        <v>22</v>
      </c>
      <c r="R72" s="894"/>
      <c r="S72" s="894"/>
      <c r="T72" s="894"/>
      <c r="U72" s="894"/>
      <c r="V72" s="894">
        <v>13</v>
      </c>
      <c r="W72" s="894"/>
      <c r="X72" s="894"/>
      <c r="Y72" s="894"/>
      <c r="Z72" s="894"/>
      <c r="AA72" s="894">
        <v>10</v>
      </c>
      <c r="AB72" s="894"/>
      <c r="AC72" s="894"/>
      <c r="AD72" s="894"/>
      <c r="AE72" s="894"/>
      <c r="AF72" s="894">
        <v>10</v>
      </c>
      <c r="AG72" s="894"/>
      <c r="AH72" s="894"/>
      <c r="AI72" s="894"/>
      <c r="AJ72" s="894"/>
      <c r="AK72" s="894">
        <v>0</v>
      </c>
      <c r="AL72" s="894"/>
      <c r="AM72" s="894"/>
      <c r="AN72" s="894"/>
      <c r="AO72" s="894"/>
      <c r="AP72" s="894">
        <v>0</v>
      </c>
      <c r="AQ72" s="894"/>
      <c r="AR72" s="894"/>
      <c r="AS72" s="894"/>
      <c r="AT72" s="894"/>
      <c r="AU72" s="894">
        <v>0</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592</v>
      </c>
      <c r="C73" s="938"/>
      <c r="D73" s="938"/>
      <c r="E73" s="938"/>
      <c r="F73" s="938"/>
      <c r="G73" s="938"/>
      <c r="H73" s="938"/>
      <c r="I73" s="938"/>
      <c r="J73" s="938"/>
      <c r="K73" s="938"/>
      <c r="L73" s="938"/>
      <c r="M73" s="938"/>
      <c r="N73" s="938"/>
      <c r="O73" s="938"/>
      <c r="P73" s="939"/>
      <c r="Q73" s="940">
        <v>2008</v>
      </c>
      <c r="R73" s="894"/>
      <c r="S73" s="894"/>
      <c r="T73" s="894"/>
      <c r="U73" s="894"/>
      <c r="V73" s="894">
        <v>1916</v>
      </c>
      <c r="W73" s="894"/>
      <c r="X73" s="894"/>
      <c r="Y73" s="894"/>
      <c r="Z73" s="894"/>
      <c r="AA73" s="894">
        <v>73</v>
      </c>
      <c r="AB73" s="894"/>
      <c r="AC73" s="894"/>
      <c r="AD73" s="894"/>
      <c r="AE73" s="894"/>
      <c r="AF73" s="894">
        <v>73</v>
      </c>
      <c r="AG73" s="894"/>
      <c r="AH73" s="894"/>
      <c r="AI73" s="894"/>
      <c r="AJ73" s="894"/>
      <c r="AK73" s="894">
        <v>0</v>
      </c>
      <c r="AL73" s="894"/>
      <c r="AM73" s="894"/>
      <c r="AN73" s="894"/>
      <c r="AO73" s="894"/>
      <c r="AP73" s="894">
        <v>0</v>
      </c>
      <c r="AQ73" s="894"/>
      <c r="AR73" s="894"/>
      <c r="AS73" s="894"/>
      <c r="AT73" s="894"/>
      <c r="AU73" s="894">
        <v>0</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t="s">
        <v>593</v>
      </c>
      <c r="C74" s="938"/>
      <c r="D74" s="938"/>
      <c r="E74" s="938"/>
      <c r="F74" s="938"/>
      <c r="G74" s="938"/>
      <c r="H74" s="938"/>
      <c r="I74" s="938"/>
      <c r="J74" s="938"/>
      <c r="K74" s="938"/>
      <c r="L74" s="938"/>
      <c r="M74" s="938"/>
      <c r="N74" s="938"/>
      <c r="O74" s="938"/>
      <c r="P74" s="939"/>
      <c r="Q74" s="940">
        <v>351</v>
      </c>
      <c r="R74" s="894"/>
      <c r="S74" s="894"/>
      <c r="T74" s="894"/>
      <c r="U74" s="894"/>
      <c r="V74" s="894">
        <v>376</v>
      </c>
      <c r="W74" s="894"/>
      <c r="X74" s="894"/>
      <c r="Y74" s="894"/>
      <c r="Z74" s="894"/>
      <c r="AA74" s="894">
        <v>-25</v>
      </c>
      <c r="AB74" s="894"/>
      <c r="AC74" s="894"/>
      <c r="AD74" s="894"/>
      <c r="AE74" s="894"/>
      <c r="AF74" s="894">
        <v>-25</v>
      </c>
      <c r="AG74" s="894"/>
      <c r="AH74" s="894"/>
      <c r="AI74" s="894"/>
      <c r="AJ74" s="894"/>
      <c r="AK74" s="894">
        <v>0</v>
      </c>
      <c r="AL74" s="894"/>
      <c r="AM74" s="894"/>
      <c r="AN74" s="894"/>
      <c r="AO74" s="894"/>
      <c r="AP74" s="894">
        <v>0</v>
      </c>
      <c r="AQ74" s="894"/>
      <c r="AR74" s="894"/>
      <c r="AS74" s="894"/>
      <c r="AT74" s="894"/>
      <c r="AU74" s="894">
        <v>0</v>
      </c>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t="s">
        <v>594</v>
      </c>
      <c r="C75" s="938"/>
      <c r="D75" s="938"/>
      <c r="E75" s="938"/>
      <c r="F75" s="938"/>
      <c r="G75" s="938"/>
      <c r="H75" s="938"/>
      <c r="I75" s="938"/>
      <c r="J75" s="938"/>
      <c r="K75" s="938"/>
      <c r="L75" s="938"/>
      <c r="M75" s="938"/>
      <c r="N75" s="938"/>
      <c r="O75" s="938"/>
      <c r="P75" s="939"/>
      <c r="Q75" s="941">
        <v>1607</v>
      </c>
      <c r="R75" s="942"/>
      <c r="S75" s="942"/>
      <c r="T75" s="942"/>
      <c r="U75" s="898"/>
      <c r="V75" s="943">
        <v>1564</v>
      </c>
      <c r="W75" s="942"/>
      <c r="X75" s="942"/>
      <c r="Y75" s="942"/>
      <c r="Z75" s="898"/>
      <c r="AA75" s="943">
        <v>43</v>
      </c>
      <c r="AB75" s="942"/>
      <c r="AC75" s="942"/>
      <c r="AD75" s="942"/>
      <c r="AE75" s="898"/>
      <c r="AF75" s="943">
        <v>43</v>
      </c>
      <c r="AG75" s="942"/>
      <c r="AH75" s="942"/>
      <c r="AI75" s="942"/>
      <c r="AJ75" s="898"/>
      <c r="AK75" s="943">
        <v>0</v>
      </c>
      <c r="AL75" s="942"/>
      <c r="AM75" s="942"/>
      <c r="AN75" s="942"/>
      <c r="AO75" s="898"/>
      <c r="AP75" s="943">
        <v>0</v>
      </c>
      <c r="AQ75" s="942"/>
      <c r="AR75" s="942"/>
      <c r="AS75" s="942"/>
      <c r="AT75" s="898"/>
      <c r="AU75" s="943">
        <v>0</v>
      </c>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t="s">
        <v>595</v>
      </c>
      <c r="C76" s="938"/>
      <c r="D76" s="938"/>
      <c r="E76" s="938"/>
      <c r="F76" s="938"/>
      <c r="G76" s="938"/>
      <c r="H76" s="938"/>
      <c r="I76" s="938"/>
      <c r="J76" s="938"/>
      <c r="K76" s="938"/>
      <c r="L76" s="938"/>
      <c r="M76" s="938"/>
      <c r="N76" s="938"/>
      <c r="O76" s="938"/>
      <c r="P76" s="939"/>
      <c r="Q76" s="941">
        <v>36417</v>
      </c>
      <c r="R76" s="942"/>
      <c r="S76" s="942"/>
      <c r="T76" s="942"/>
      <c r="U76" s="898"/>
      <c r="V76" s="943">
        <v>35257</v>
      </c>
      <c r="W76" s="942"/>
      <c r="X76" s="942"/>
      <c r="Y76" s="942"/>
      <c r="Z76" s="898"/>
      <c r="AA76" s="943">
        <v>1160</v>
      </c>
      <c r="AB76" s="942"/>
      <c r="AC76" s="942"/>
      <c r="AD76" s="942"/>
      <c r="AE76" s="898"/>
      <c r="AF76" s="943">
        <v>1160</v>
      </c>
      <c r="AG76" s="942"/>
      <c r="AH76" s="942"/>
      <c r="AI76" s="942"/>
      <c r="AJ76" s="898"/>
      <c r="AK76" s="943">
        <v>771</v>
      </c>
      <c r="AL76" s="942"/>
      <c r="AM76" s="942"/>
      <c r="AN76" s="942"/>
      <c r="AO76" s="898"/>
      <c r="AP76" s="943">
        <v>0</v>
      </c>
      <c r="AQ76" s="942"/>
      <c r="AR76" s="942"/>
      <c r="AS76" s="942"/>
      <c r="AT76" s="898"/>
      <c r="AU76" s="943">
        <v>0</v>
      </c>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t="s">
        <v>596</v>
      </c>
      <c r="C77" s="938"/>
      <c r="D77" s="938"/>
      <c r="E77" s="938"/>
      <c r="F77" s="938"/>
      <c r="G77" s="938"/>
      <c r="H77" s="938"/>
      <c r="I77" s="938"/>
      <c r="J77" s="938"/>
      <c r="K77" s="938"/>
      <c r="L77" s="938"/>
      <c r="M77" s="938"/>
      <c r="N77" s="938"/>
      <c r="O77" s="938"/>
      <c r="P77" s="939"/>
      <c r="Q77" s="941">
        <v>165</v>
      </c>
      <c r="R77" s="942"/>
      <c r="S77" s="942"/>
      <c r="T77" s="942"/>
      <c r="U77" s="898"/>
      <c r="V77" s="943">
        <v>130</v>
      </c>
      <c r="W77" s="942"/>
      <c r="X77" s="942"/>
      <c r="Y77" s="942"/>
      <c r="Z77" s="898"/>
      <c r="AA77" s="943">
        <v>35</v>
      </c>
      <c r="AB77" s="942"/>
      <c r="AC77" s="942"/>
      <c r="AD77" s="942"/>
      <c r="AE77" s="898"/>
      <c r="AF77" s="943">
        <v>35</v>
      </c>
      <c r="AG77" s="942"/>
      <c r="AH77" s="942"/>
      <c r="AI77" s="942"/>
      <c r="AJ77" s="898"/>
      <c r="AK77" s="943">
        <v>0</v>
      </c>
      <c r="AL77" s="942"/>
      <c r="AM77" s="942"/>
      <c r="AN77" s="942"/>
      <c r="AO77" s="898"/>
      <c r="AP77" s="943">
        <v>0</v>
      </c>
      <c r="AQ77" s="942"/>
      <c r="AR77" s="942"/>
      <c r="AS77" s="942"/>
      <c r="AT77" s="898"/>
      <c r="AU77" s="943">
        <v>0</v>
      </c>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t="s">
        <v>597</v>
      </c>
      <c r="C78" s="938"/>
      <c r="D78" s="938"/>
      <c r="E78" s="938"/>
      <c r="F78" s="938"/>
      <c r="G78" s="938"/>
      <c r="H78" s="938"/>
      <c r="I78" s="938"/>
      <c r="J78" s="938"/>
      <c r="K78" s="938"/>
      <c r="L78" s="938"/>
      <c r="M78" s="938"/>
      <c r="N78" s="938"/>
      <c r="O78" s="938"/>
      <c r="P78" s="939"/>
      <c r="Q78" s="940">
        <v>147847</v>
      </c>
      <c r="R78" s="894"/>
      <c r="S78" s="894"/>
      <c r="T78" s="894"/>
      <c r="U78" s="894"/>
      <c r="V78" s="894">
        <v>143102</v>
      </c>
      <c r="W78" s="894"/>
      <c r="X78" s="894"/>
      <c r="Y78" s="894"/>
      <c r="Z78" s="894"/>
      <c r="AA78" s="894">
        <v>4745</v>
      </c>
      <c r="AB78" s="894"/>
      <c r="AC78" s="894"/>
      <c r="AD78" s="894"/>
      <c r="AE78" s="894"/>
      <c r="AF78" s="894">
        <v>4745</v>
      </c>
      <c r="AG78" s="894"/>
      <c r="AH78" s="894"/>
      <c r="AI78" s="894"/>
      <c r="AJ78" s="894"/>
      <c r="AK78" s="894">
        <v>700</v>
      </c>
      <c r="AL78" s="894"/>
      <c r="AM78" s="894"/>
      <c r="AN78" s="894"/>
      <c r="AO78" s="894"/>
      <c r="AP78" s="894">
        <v>0</v>
      </c>
      <c r="AQ78" s="894"/>
      <c r="AR78" s="894"/>
      <c r="AS78" s="894"/>
      <c r="AT78" s="894"/>
      <c r="AU78" s="894">
        <v>0</v>
      </c>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391</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391</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306</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306</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306</v>
      </c>
      <c r="DR109" s="957"/>
      <c r="DS109" s="957"/>
      <c r="DT109" s="957"/>
      <c r="DU109" s="958"/>
      <c r="DV109" s="956" t="s">
        <v>432</v>
      </c>
      <c r="DW109" s="957"/>
      <c r="DX109" s="957"/>
      <c r="DY109" s="957"/>
      <c r="DZ109" s="959"/>
    </row>
    <row r="110" spans="1:131" s="233" customFormat="1" ht="26.25" customHeight="1" x14ac:dyDescent="0.15">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327951</v>
      </c>
      <c r="AB110" s="964"/>
      <c r="AC110" s="964"/>
      <c r="AD110" s="964"/>
      <c r="AE110" s="965"/>
      <c r="AF110" s="966">
        <v>330609</v>
      </c>
      <c r="AG110" s="964"/>
      <c r="AH110" s="964"/>
      <c r="AI110" s="964"/>
      <c r="AJ110" s="965"/>
      <c r="AK110" s="966">
        <v>349918</v>
      </c>
      <c r="AL110" s="964"/>
      <c r="AM110" s="964"/>
      <c r="AN110" s="964"/>
      <c r="AO110" s="965"/>
      <c r="AP110" s="967">
        <v>8.1</v>
      </c>
      <c r="AQ110" s="968"/>
      <c r="AR110" s="968"/>
      <c r="AS110" s="968"/>
      <c r="AT110" s="969"/>
      <c r="AU110" s="970" t="s">
        <v>74</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2110640</v>
      </c>
      <c r="BR110" s="995"/>
      <c r="BS110" s="995"/>
      <c r="BT110" s="995"/>
      <c r="BU110" s="995"/>
      <c r="BV110" s="995">
        <v>2254016</v>
      </c>
      <c r="BW110" s="995"/>
      <c r="BX110" s="995"/>
      <c r="BY110" s="995"/>
      <c r="BZ110" s="995"/>
      <c r="CA110" s="995">
        <v>2407051</v>
      </c>
      <c r="CB110" s="995"/>
      <c r="CC110" s="995"/>
      <c r="CD110" s="995"/>
      <c r="CE110" s="995"/>
      <c r="CF110" s="1008">
        <v>56</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412</v>
      </c>
      <c r="DH110" s="995"/>
      <c r="DI110" s="995"/>
      <c r="DJ110" s="995"/>
      <c r="DK110" s="995"/>
      <c r="DL110" s="995" t="s">
        <v>412</v>
      </c>
      <c r="DM110" s="995"/>
      <c r="DN110" s="995"/>
      <c r="DO110" s="995"/>
      <c r="DP110" s="995"/>
      <c r="DQ110" s="995" t="s">
        <v>438</v>
      </c>
      <c r="DR110" s="995"/>
      <c r="DS110" s="995"/>
      <c r="DT110" s="995"/>
      <c r="DU110" s="995"/>
      <c r="DV110" s="996" t="s">
        <v>439</v>
      </c>
      <c r="DW110" s="996"/>
      <c r="DX110" s="996"/>
      <c r="DY110" s="996"/>
      <c r="DZ110" s="997"/>
    </row>
    <row r="111" spans="1:131" s="233" customFormat="1" ht="26.25" customHeight="1" x14ac:dyDescent="0.15">
      <c r="A111" s="998" t="s">
        <v>440</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412</v>
      </c>
      <c r="AB111" s="1002"/>
      <c r="AC111" s="1002"/>
      <c r="AD111" s="1002"/>
      <c r="AE111" s="1003"/>
      <c r="AF111" s="1004" t="s">
        <v>412</v>
      </c>
      <c r="AG111" s="1002"/>
      <c r="AH111" s="1002"/>
      <c r="AI111" s="1002"/>
      <c r="AJ111" s="1003"/>
      <c r="AK111" s="1004" t="s">
        <v>412</v>
      </c>
      <c r="AL111" s="1002"/>
      <c r="AM111" s="1002"/>
      <c r="AN111" s="1002"/>
      <c r="AO111" s="1003"/>
      <c r="AP111" s="1005" t="s">
        <v>441</v>
      </c>
      <c r="AQ111" s="1006"/>
      <c r="AR111" s="1006"/>
      <c r="AS111" s="1006"/>
      <c r="AT111" s="1007"/>
      <c r="AU111" s="972"/>
      <c r="AV111" s="973"/>
      <c r="AW111" s="973"/>
      <c r="AX111" s="973"/>
      <c r="AY111" s="973"/>
      <c r="AZ111" s="986" t="s">
        <v>442</v>
      </c>
      <c r="BA111" s="987"/>
      <c r="BB111" s="987"/>
      <c r="BC111" s="987"/>
      <c r="BD111" s="987"/>
      <c r="BE111" s="987"/>
      <c r="BF111" s="987"/>
      <c r="BG111" s="987"/>
      <c r="BH111" s="987"/>
      <c r="BI111" s="987"/>
      <c r="BJ111" s="987"/>
      <c r="BK111" s="987"/>
      <c r="BL111" s="987"/>
      <c r="BM111" s="987"/>
      <c r="BN111" s="987"/>
      <c r="BO111" s="987"/>
      <c r="BP111" s="988"/>
      <c r="BQ111" s="989" t="s">
        <v>443</v>
      </c>
      <c r="BR111" s="990"/>
      <c r="BS111" s="990"/>
      <c r="BT111" s="990"/>
      <c r="BU111" s="990"/>
      <c r="BV111" s="990" t="s">
        <v>412</v>
      </c>
      <c r="BW111" s="990"/>
      <c r="BX111" s="990"/>
      <c r="BY111" s="990"/>
      <c r="BZ111" s="990"/>
      <c r="CA111" s="990" t="s">
        <v>412</v>
      </c>
      <c r="CB111" s="990"/>
      <c r="CC111" s="990"/>
      <c r="CD111" s="990"/>
      <c r="CE111" s="990"/>
      <c r="CF111" s="984" t="s">
        <v>412</v>
      </c>
      <c r="CG111" s="985"/>
      <c r="CH111" s="985"/>
      <c r="CI111" s="985"/>
      <c r="CJ111" s="985"/>
      <c r="CK111" s="1012"/>
      <c r="CL111" s="1013"/>
      <c r="CM111" s="986" t="s">
        <v>444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445</v>
      </c>
      <c r="DH111" s="990"/>
      <c r="DI111" s="990"/>
      <c r="DJ111" s="990"/>
      <c r="DK111" s="990"/>
      <c r="DL111" s="990" t="s">
        <v>446</v>
      </c>
      <c r="DM111" s="990"/>
      <c r="DN111" s="990"/>
      <c r="DO111" s="990"/>
      <c r="DP111" s="990"/>
      <c r="DQ111" s="990" t="s">
        <v>412</v>
      </c>
      <c r="DR111" s="990"/>
      <c r="DS111" s="990"/>
      <c r="DT111" s="990"/>
      <c r="DU111" s="990"/>
      <c r="DV111" s="991" t="s">
        <v>412</v>
      </c>
      <c r="DW111" s="991"/>
      <c r="DX111" s="991"/>
      <c r="DY111" s="991"/>
      <c r="DZ111" s="992"/>
    </row>
    <row r="112" spans="1:131" s="233" customFormat="1" ht="26.25" customHeight="1" x14ac:dyDescent="0.15">
      <c r="A112" s="1016" t="s">
        <v>447</v>
      </c>
      <c r="B112" s="1017"/>
      <c r="C112" s="987" t="s">
        <v>448</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412</v>
      </c>
      <c r="AB112" s="1023"/>
      <c r="AC112" s="1023"/>
      <c r="AD112" s="1023"/>
      <c r="AE112" s="1024"/>
      <c r="AF112" s="1025" t="s">
        <v>412</v>
      </c>
      <c r="AG112" s="1023"/>
      <c r="AH112" s="1023"/>
      <c r="AI112" s="1023"/>
      <c r="AJ112" s="1024"/>
      <c r="AK112" s="1025" t="s">
        <v>412</v>
      </c>
      <c r="AL112" s="1023"/>
      <c r="AM112" s="1023"/>
      <c r="AN112" s="1023"/>
      <c r="AO112" s="1024"/>
      <c r="AP112" s="1026" t="s">
        <v>445</v>
      </c>
      <c r="AQ112" s="1027"/>
      <c r="AR112" s="1027"/>
      <c r="AS112" s="1027"/>
      <c r="AT112" s="1028"/>
      <c r="AU112" s="972"/>
      <c r="AV112" s="973"/>
      <c r="AW112" s="973"/>
      <c r="AX112" s="973"/>
      <c r="AY112" s="973"/>
      <c r="AZ112" s="986" t="s">
        <v>449</v>
      </c>
      <c r="BA112" s="987"/>
      <c r="BB112" s="987"/>
      <c r="BC112" s="987"/>
      <c r="BD112" s="987"/>
      <c r="BE112" s="987"/>
      <c r="BF112" s="987"/>
      <c r="BG112" s="987"/>
      <c r="BH112" s="987"/>
      <c r="BI112" s="987"/>
      <c r="BJ112" s="987"/>
      <c r="BK112" s="987"/>
      <c r="BL112" s="987"/>
      <c r="BM112" s="987"/>
      <c r="BN112" s="987"/>
      <c r="BO112" s="987"/>
      <c r="BP112" s="988"/>
      <c r="BQ112" s="989">
        <v>284682</v>
      </c>
      <c r="BR112" s="990"/>
      <c r="BS112" s="990"/>
      <c r="BT112" s="990"/>
      <c r="BU112" s="990"/>
      <c r="BV112" s="990">
        <v>288752</v>
      </c>
      <c r="BW112" s="990"/>
      <c r="BX112" s="990"/>
      <c r="BY112" s="990"/>
      <c r="BZ112" s="990"/>
      <c r="CA112" s="990">
        <v>271389</v>
      </c>
      <c r="CB112" s="990"/>
      <c r="CC112" s="990"/>
      <c r="CD112" s="990"/>
      <c r="CE112" s="990"/>
      <c r="CF112" s="984">
        <v>6.3</v>
      </c>
      <c r="CG112" s="985"/>
      <c r="CH112" s="985"/>
      <c r="CI112" s="985"/>
      <c r="CJ112" s="985"/>
      <c r="CK112" s="1012"/>
      <c r="CL112" s="1013"/>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443</v>
      </c>
      <c r="DH112" s="990"/>
      <c r="DI112" s="990"/>
      <c r="DJ112" s="990"/>
      <c r="DK112" s="990"/>
      <c r="DL112" s="990" t="s">
        <v>412</v>
      </c>
      <c r="DM112" s="990"/>
      <c r="DN112" s="990"/>
      <c r="DO112" s="990"/>
      <c r="DP112" s="990"/>
      <c r="DQ112" s="990" t="s">
        <v>443</v>
      </c>
      <c r="DR112" s="990"/>
      <c r="DS112" s="990"/>
      <c r="DT112" s="990"/>
      <c r="DU112" s="990"/>
      <c r="DV112" s="991" t="s">
        <v>412</v>
      </c>
      <c r="DW112" s="991"/>
      <c r="DX112" s="991"/>
      <c r="DY112" s="991"/>
      <c r="DZ112" s="992"/>
    </row>
    <row r="113" spans="1:130" s="233" customFormat="1" ht="26.25" customHeight="1" x14ac:dyDescent="0.15">
      <c r="A113" s="1018"/>
      <c r="B113" s="1019"/>
      <c r="C113" s="987" t="s">
        <v>451</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17015</v>
      </c>
      <c r="AB113" s="1002"/>
      <c r="AC113" s="1002"/>
      <c r="AD113" s="1002"/>
      <c r="AE113" s="1003"/>
      <c r="AF113" s="1004">
        <v>18585</v>
      </c>
      <c r="AG113" s="1002"/>
      <c r="AH113" s="1002"/>
      <c r="AI113" s="1002"/>
      <c r="AJ113" s="1003"/>
      <c r="AK113" s="1004">
        <v>24929</v>
      </c>
      <c r="AL113" s="1002"/>
      <c r="AM113" s="1002"/>
      <c r="AN113" s="1002"/>
      <c r="AO113" s="1003"/>
      <c r="AP113" s="1005">
        <v>0.6</v>
      </c>
      <c r="AQ113" s="1006"/>
      <c r="AR113" s="1006"/>
      <c r="AS113" s="1006"/>
      <c r="AT113" s="1007"/>
      <c r="AU113" s="972"/>
      <c r="AV113" s="973"/>
      <c r="AW113" s="973"/>
      <c r="AX113" s="973"/>
      <c r="AY113" s="973"/>
      <c r="AZ113" s="986" t="s">
        <v>452</v>
      </c>
      <c r="BA113" s="987"/>
      <c r="BB113" s="987"/>
      <c r="BC113" s="987"/>
      <c r="BD113" s="987"/>
      <c r="BE113" s="987"/>
      <c r="BF113" s="987"/>
      <c r="BG113" s="987"/>
      <c r="BH113" s="987"/>
      <c r="BI113" s="987"/>
      <c r="BJ113" s="987"/>
      <c r="BK113" s="987"/>
      <c r="BL113" s="987"/>
      <c r="BM113" s="987"/>
      <c r="BN113" s="987"/>
      <c r="BO113" s="987"/>
      <c r="BP113" s="988"/>
      <c r="BQ113" s="989">
        <v>562878</v>
      </c>
      <c r="BR113" s="990"/>
      <c r="BS113" s="990"/>
      <c r="BT113" s="990"/>
      <c r="BU113" s="990"/>
      <c r="BV113" s="990">
        <v>560741</v>
      </c>
      <c r="BW113" s="990"/>
      <c r="BX113" s="990"/>
      <c r="BY113" s="990"/>
      <c r="BZ113" s="990"/>
      <c r="CA113" s="990">
        <v>492023</v>
      </c>
      <c r="CB113" s="990"/>
      <c r="CC113" s="990"/>
      <c r="CD113" s="990"/>
      <c r="CE113" s="990"/>
      <c r="CF113" s="984">
        <v>11.4</v>
      </c>
      <c r="CG113" s="985"/>
      <c r="CH113" s="985"/>
      <c r="CI113" s="985"/>
      <c r="CJ113" s="985"/>
      <c r="CK113" s="1012"/>
      <c r="CL113" s="1013"/>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441</v>
      </c>
      <c r="DH113" s="1023"/>
      <c r="DI113" s="1023"/>
      <c r="DJ113" s="1023"/>
      <c r="DK113" s="1024"/>
      <c r="DL113" s="1025" t="s">
        <v>445</v>
      </c>
      <c r="DM113" s="1023"/>
      <c r="DN113" s="1023"/>
      <c r="DO113" s="1023"/>
      <c r="DP113" s="1024"/>
      <c r="DQ113" s="1025" t="s">
        <v>412</v>
      </c>
      <c r="DR113" s="1023"/>
      <c r="DS113" s="1023"/>
      <c r="DT113" s="1023"/>
      <c r="DU113" s="1024"/>
      <c r="DV113" s="1026" t="s">
        <v>412</v>
      </c>
      <c r="DW113" s="1027"/>
      <c r="DX113" s="1027"/>
      <c r="DY113" s="1027"/>
      <c r="DZ113" s="1028"/>
    </row>
    <row r="114" spans="1:130" s="233" customFormat="1" ht="26.25" customHeight="1" x14ac:dyDescent="0.15">
      <c r="A114" s="1018"/>
      <c r="B114" s="1019"/>
      <c r="C114" s="987" t="s">
        <v>454</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48608</v>
      </c>
      <c r="AB114" s="1023"/>
      <c r="AC114" s="1023"/>
      <c r="AD114" s="1023"/>
      <c r="AE114" s="1024"/>
      <c r="AF114" s="1025">
        <v>67151</v>
      </c>
      <c r="AG114" s="1023"/>
      <c r="AH114" s="1023"/>
      <c r="AI114" s="1023"/>
      <c r="AJ114" s="1024"/>
      <c r="AK114" s="1025">
        <v>65325</v>
      </c>
      <c r="AL114" s="1023"/>
      <c r="AM114" s="1023"/>
      <c r="AN114" s="1023"/>
      <c r="AO114" s="1024"/>
      <c r="AP114" s="1026">
        <v>1.5</v>
      </c>
      <c r="AQ114" s="1027"/>
      <c r="AR114" s="1027"/>
      <c r="AS114" s="1027"/>
      <c r="AT114" s="1028"/>
      <c r="AU114" s="972"/>
      <c r="AV114" s="973"/>
      <c r="AW114" s="973"/>
      <c r="AX114" s="973"/>
      <c r="AY114" s="973"/>
      <c r="AZ114" s="986" t="s">
        <v>455</v>
      </c>
      <c r="BA114" s="987"/>
      <c r="BB114" s="987"/>
      <c r="BC114" s="987"/>
      <c r="BD114" s="987"/>
      <c r="BE114" s="987"/>
      <c r="BF114" s="987"/>
      <c r="BG114" s="987"/>
      <c r="BH114" s="987"/>
      <c r="BI114" s="987"/>
      <c r="BJ114" s="987"/>
      <c r="BK114" s="987"/>
      <c r="BL114" s="987"/>
      <c r="BM114" s="987"/>
      <c r="BN114" s="987"/>
      <c r="BO114" s="987"/>
      <c r="BP114" s="988"/>
      <c r="BQ114" s="989">
        <v>72180</v>
      </c>
      <c r="BR114" s="990"/>
      <c r="BS114" s="990"/>
      <c r="BT114" s="990"/>
      <c r="BU114" s="990"/>
      <c r="BV114" s="990">
        <v>43698</v>
      </c>
      <c r="BW114" s="990"/>
      <c r="BX114" s="990"/>
      <c r="BY114" s="990"/>
      <c r="BZ114" s="990"/>
      <c r="CA114" s="990" t="s">
        <v>441</v>
      </c>
      <c r="CB114" s="990"/>
      <c r="CC114" s="990"/>
      <c r="CD114" s="990"/>
      <c r="CE114" s="990"/>
      <c r="CF114" s="984" t="s">
        <v>412</v>
      </c>
      <c r="CG114" s="985"/>
      <c r="CH114" s="985"/>
      <c r="CI114" s="985"/>
      <c r="CJ114" s="985"/>
      <c r="CK114" s="1012"/>
      <c r="CL114" s="1013"/>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412</v>
      </c>
      <c r="DH114" s="1023"/>
      <c r="DI114" s="1023"/>
      <c r="DJ114" s="1023"/>
      <c r="DK114" s="1024"/>
      <c r="DL114" s="1025" t="s">
        <v>412</v>
      </c>
      <c r="DM114" s="1023"/>
      <c r="DN114" s="1023"/>
      <c r="DO114" s="1023"/>
      <c r="DP114" s="1024"/>
      <c r="DQ114" s="1025" t="s">
        <v>412</v>
      </c>
      <c r="DR114" s="1023"/>
      <c r="DS114" s="1023"/>
      <c r="DT114" s="1023"/>
      <c r="DU114" s="1024"/>
      <c r="DV114" s="1026" t="s">
        <v>412</v>
      </c>
      <c r="DW114" s="1027"/>
      <c r="DX114" s="1027"/>
      <c r="DY114" s="1027"/>
      <c r="DZ114" s="1028"/>
    </row>
    <row r="115" spans="1:130" s="233" customFormat="1" ht="26.25" customHeight="1" x14ac:dyDescent="0.15">
      <c r="A115" s="1018"/>
      <c r="B115" s="1019"/>
      <c r="C115" s="987" t="s">
        <v>457</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412</v>
      </c>
      <c r="AB115" s="1002"/>
      <c r="AC115" s="1002"/>
      <c r="AD115" s="1002"/>
      <c r="AE115" s="1003"/>
      <c r="AF115" s="1004" t="s">
        <v>412</v>
      </c>
      <c r="AG115" s="1002"/>
      <c r="AH115" s="1002"/>
      <c r="AI115" s="1002"/>
      <c r="AJ115" s="1003"/>
      <c r="AK115" s="1004" t="s">
        <v>445</v>
      </c>
      <c r="AL115" s="1002"/>
      <c r="AM115" s="1002"/>
      <c r="AN115" s="1002"/>
      <c r="AO115" s="1003"/>
      <c r="AP115" s="1005" t="s">
        <v>446</v>
      </c>
      <c r="AQ115" s="1006"/>
      <c r="AR115" s="1006"/>
      <c r="AS115" s="1006"/>
      <c r="AT115" s="1007"/>
      <c r="AU115" s="972"/>
      <c r="AV115" s="973"/>
      <c r="AW115" s="973"/>
      <c r="AX115" s="973"/>
      <c r="AY115" s="973"/>
      <c r="AZ115" s="986" t="s">
        <v>458</v>
      </c>
      <c r="BA115" s="987"/>
      <c r="BB115" s="987"/>
      <c r="BC115" s="987"/>
      <c r="BD115" s="987"/>
      <c r="BE115" s="987"/>
      <c r="BF115" s="987"/>
      <c r="BG115" s="987"/>
      <c r="BH115" s="987"/>
      <c r="BI115" s="987"/>
      <c r="BJ115" s="987"/>
      <c r="BK115" s="987"/>
      <c r="BL115" s="987"/>
      <c r="BM115" s="987"/>
      <c r="BN115" s="987"/>
      <c r="BO115" s="987"/>
      <c r="BP115" s="988"/>
      <c r="BQ115" s="989" t="s">
        <v>441</v>
      </c>
      <c r="BR115" s="990"/>
      <c r="BS115" s="990"/>
      <c r="BT115" s="990"/>
      <c r="BU115" s="990"/>
      <c r="BV115" s="990" t="s">
        <v>412</v>
      </c>
      <c r="BW115" s="990"/>
      <c r="BX115" s="990"/>
      <c r="BY115" s="990"/>
      <c r="BZ115" s="990"/>
      <c r="CA115" s="990" t="s">
        <v>412</v>
      </c>
      <c r="CB115" s="990"/>
      <c r="CC115" s="990"/>
      <c r="CD115" s="990"/>
      <c r="CE115" s="990"/>
      <c r="CF115" s="984" t="s">
        <v>412</v>
      </c>
      <c r="CG115" s="985"/>
      <c r="CH115" s="985"/>
      <c r="CI115" s="985"/>
      <c r="CJ115" s="985"/>
      <c r="CK115" s="1012"/>
      <c r="CL115" s="1013"/>
      <c r="CM115" s="986" t="s">
        <v>459</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412</v>
      </c>
      <c r="DH115" s="1023"/>
      <c r="DI115" s="1023"/>
      <c r="DJ115" s="1023"/>
      <c r="DK115" s="1024"/>
      <c r="DL115" s="1025" t="s">
        <v>412</v>
      </c>
      <c r="DM115" s="1023"/>
      <c r="DN115" s="1023"/>
      <c r="DO115" s="1023"/>
      <c r="DP115" s="1024"/>
      <c r="DQ115" s="1025" t="s">
        <v>412</v>
      </c>
      <c r="DR115" s="1023"/>
      <c r="DS115" s="1023"/>
      <c r="DT115" s="1023"/>
      <c r="DU115" s="1024"/>
      <c r="DV115" s="1026" t="s">
        <v>445</v>
      </c>
      <c r="DW115" s="1027"/>
      <c r="DX115" s="1027"/>
      <c r="DY115" s="1027"/>
      <c r="DZ115" s="1028"/>
    </row>
    <row r="116" spans="1:130" s="233" customFormat="1" ht="26.25" customHeight="1" x14ac:dyDescent="0.15">
      <c r="A116" s="1020"/>
      <c r="B116" s="1021"/>
      <c r="C116" s="1029" t="s">
        <v>460</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412</v>
      </c>
      <c r="AB116" s="1023"/>
      <c r="AC116" s="1023"/>
      <c r="AD116" s="1023"/>
      <c r="AE116" s="1024"/>
      <c r="AF116" s="1025" t="s">
        <v>412</v>
      </c>
      <c r="AG116" s="1023"/>
      <c r="AH116" s="1023"/>
      <c r="AI116" s="1023"/>
      <c r="AJ116" s="1024"/>
      <c r="AK116" s="1025" t="s">
        <v>412</v>
      </c>
      <c r="AL116" s="1023"/>
      <c r="AM116" s="1023"/>
      <c r="AN116" s="1023"/>
      <c r="AO116" s="1024"/>
      <c r="AP116" s="1026" t="s">
        <v>412</v>
      </c>
      <c r="AQ116" s="1027"/>
      <c r="AR116" s="1027"/>
      <c r="AS116" s="1027"/>
      <c r="AT116" s="1028"/>
      <c r="AU116" s="972"/>
      <c r="AV116" s="973"/>
      <c r="AW116" s="973"/>
      <c r="AX116" s="973"/>
      <c r="AY116" s="973"/>
      <c r="AZ116" s="1031" t="s">
        <v>461</v>
      </c>
      <c r="BA116" s="1032"/>
      <c r="BB116" s="1032"/>
      <c r="BC116" s="1032"/>
      <c r="BD116" s="1032"/>
      <c r="BE116" s="1032"/>
      <c r="BF116" s="1032"/>
      <c r="BG116" s="1032"/>
      <c r="BH116" s="1032"/>
      <c r="BI116" s="1032"/>
      <c r="BJ116" s="1032"/>
      <c r="BK116" s="1032"/>
      <c r="BL116" s="1032"/>
      <c r="BM116" s="1032"/>
      <c r="BN116" s="1032"/>
      <c r="BO116" s="1032"/>
      <c r="BP116" s="1033"/>
      <c r="BQ116" s="989" t="s">
        <v>412</v>
      </c>
      <c r="BR116" s="990"/>
      <c r="BS116" s="990"/>
      <c r="BT116" s="990"/>
      <c r="BU116" s="990"/>
      <c r="BV116" s="990" t="s">
        <v>412</v>
      </c>
      <c r="BW116" s="990"/>
      <c r="BX116" s="990"/>
      <c r="BY116" s="990"/>
      <c r="BZ116" s="990"/>
      <c r="CA116" s="990" t="s">
        <v>412</v>
      </c>
      <c r="CB116" s="990"/>
      <c r="CC116" s="990"/>
      <c r="CD116" s="990"/>
      <c r="CE116" s="990"/>
      <c r="CF116" s="984" t="s">
        <v>412</v>
      </c>
      <c r="CG116" s="985"/>
      <c r="CH116" s="985"/>
      <c r="CI116" s="985"/>
      <c r="CJ116" s="985"/>
      <c r="CK116" s="1012"/>
      <c r="CL116" s="1013"/>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445</v>
      </c>
      <c r="DH116" s="1023"/>
      <c r="DI116" s="1023"/>
      <c r="DJ116" s="1023"/>
      <c r="DK116" s="1024"/>
      <c r="DL116" s="1025" t="s">
        <v>439</v>
      </c>
      <c r="DM116" s="1023"/>
      <c r="DN116" s="1023"/>
      <c r="DO116" s="1023"/>
      <c r="DP116" s="1024"/>
      <c r="DQ116" s="1025" t="s">
        <v>445</v>
      </c>
      <c r="DR116" s="1023"/>
      <c r="DS116" s="1023"/>
      <c r="DT116" s="1023"/>
      <c r="DU116" s="1024"/>
      <c r="DV116" s="1026" t="s">
        <v>412</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463</v>
      </c>
      <c r="Z117" s="958"/>
      <c r="AA117" s="1042">
        <v>393574</v>
      </c>
      <c r="AB117" s="1043"/>
      <c r="AC117" s="1043"/>
      <c r="AD117" s="1043"/>
      <c r="AE117" s="1044"/>
      <c r="AF117" s="1045">
        <v>416345</v>
      </c>
      <c r="AG117" s="1043"/>
      <c r="AH117" s="1043"/>
      <c r="AI117" s="1043"/>
      <c r="AJ117" s="1044"/>
      <c r="AK117" s="1045">
        <v>440172</v>
      </c>
      <c r="AL117" s="1043"/>
      <c r="AM117" s="1043"/>
      <c r="AN117" s="1043"/>
      <c r="AO117" s="1044"/>
      <c r="AP117" s="1046"/>
      <c r="AQ117" s="1047"/>
      <c r="AR117" s="1047"/>
      <c r="AS117" s="1047"/>
      <c r="AT117" s="1048"/>
      <c r="AU117" s="972"/>
      <c r="AV117" s="973"/>
      <c r="AW117" s="973"/>
      <c r="AX117" s="973"/>
      <c r="AY117" s="973"/>
      <c r="AZ117" s="1038" t="s">
        <v>464</v>
      </c>
      <c r="BA117" s="1039"/>
      <c r="BB117" s="1039"/>
      <c r="BC117" s="1039"/>
      <c r="BD117" s="1039"/>
      <c r="BE117" s="1039"/>
      <c r="BF117" s="1039"/>
      <c r="BG117" s="1039"/>
      <c r="BH117" s="1039"/>
      <c r="BI117" s="1039"/>
      <c r="BJ117" s="1039"/>
      <c r="BK117" s="1039"/>
      <c r="BL117" s="1039"/>
      <c r="BM117" s="1039"/>
      <c r="BN117" s="1039"/>
      <c r="BO117" s="1039"/>
      <c r="BP117" s="1040"/>
      <c r="BQ117" s="989" t="s">
        <v>412</v>
      </c>
      <c r="BR117" s="990"/>
      <c r="BS117" s="990"/>
      <c r="BT117" s="990"/>
      <c r="BU117" s="990"/>
      <c r="BV117" s="990" t="s">
        <v>412</v>
      </c>
      <c r="BW117" s="990"/>
      <c r="BX117" s="990"/>
      <c r="BY117" s="990"/>
      <c r="BZ117" s="990"/>
      <c r="CA117" s="990" t="s">
        <v>441</v>
      </c>
      <c r="CB117" s="990"/>
      <c r="CC117" s="990"/>
      <c r="CD117" s="990"/>
      <c r="CE117" s="990"/>
      <c r="CF117" s="984" t="s">
        <v>412</v>
      </c>
      <c r="CG117" s="985"/>
      <c r="CH117" s="985"/>
      <c r="CI117" s="985"/>
      <c r="CJ117" s="985"/>
      <c r="CK117" s="1012"/>
      <c r="CL117" s="1013"/>
      <c r="CM117" s="986" t="s">
        <v>465</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412</v>
      </c>
      <c r="DH117" s="1023"/>
      <c r="DI117" s="1023"/>
      <c r="DJ117" s="1023"/>
      <c r="DK117" s="1024"/>
      <c r="DL117" s="1025" t="s">
        <v>446</v>
      </c>
      <c r="DM117" s="1023"/>
      <c r="DN117" s="1023"/>
      <c r="DO117" s="1023"/>
      <c r="DP117" s="1024"/>
      <c r="DQ117" s="1025" t="s">
        <v>412</v>
      </c>
      <c r="DR117" s="1023"/>
      <c r="DS117" s="1023"/>
      <c r="DT117" s="1023"/>
      <c r="DU117" s="1024"/>
      <c r="DV117" s="1026" t="s">
        <v>412</v>
      </c>
      <c r="DW117" s="1027"/>
      <c r="DX117" s="1027"/>
      <c r="DY117" s="1027"/>
      <c r="DZ117" s="1028"/>
    </row>
    <row r="118" spans="1:130" s="233" customFormat="1" ht="26.25" customHeight="1" x14ac:dyDescent="0.15">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306</v>
      </c>
      <c r="AL118" s="957"/>
      <c r="AM118" s="957"/>
      <c r="AN118" s="957"/>
      <c r="AO118" s="958"/>
      <c r="AP118" s="1034" t="s">
        <v>432</v>
      </c>
      <c r="AQ118" s="1035"/>
      <c r="AR118" s="1035"/>
      <c r="AS118" s="1035"/>
      <c r="AT118" s="1036"/>
      <c r="AU118" s="972"/>
      <c r="AV118" s="973"/>
      <c r="AW118" s="973"/>
      <c r="AX118" s="973"/>
      <c r="AY118" s="973"/>
      <c r="AZ118" s="1037" t="s">
        <v>466</v>
      </c>
      <c r="BA118" s="1029"/>
      <c r="BB118" s="1029"/>
      <c r="BC118" s="1029"/>
      <c r="BD118" s="1029"/>
      <c r="BE118" s="1029"/>
      <c r="BF118" s="1029"/>
      <c r="BG118" s="1029"/>
      <c r="BH118" s="1029"/>
      <c r="BI118" s="1029"/>
      <c r="BJ118" s="1029"/>
      <c r="BK118" s="1029"/>
      <c r="BL118" s="1029"/>
      <c r="BM118" s="1029"/>
      <c r="BN118" s="1029"/>
      <c r="BO118" s="1029"/>
      <c r="BP118" s="1030"/>
      <c r="BQ118" s="1063" t="s">
        <v>412</v>
      </c>
      <c r="BR118" s="1064"/>
      <c r="BS118" s="1064"/>
      <c r="BT118" s="1064"/>
      <c r="BU118" s="1064"/>
      <c r="BV118" s="1064" t="s">
        <v>412</v>
      </c>
      <c r="BW118" s="1064"/>
      <c r="BX118" s="1064"/>
      <c r="BY118" s="1064"/>
      <c r="BZ118" s="1064"/>
      <c r="CA118" s="1064" t="s">
        <v>412</v>
      </c>
      <c r="CB118" s="1064"/>
      <c r="CC118" s="1064"/>
      <c r="CD118" s="1064"/>
      <c r="CE118" s="1064"/>
      <c r="CF118" s="984" t="s">
        <v>412</v>
      </c>
      <c r="CG118" s="985"/>
      <c r="CH118" s="985"/>
      <c r="CI118" s="985"/>
      <c r="CJ118" s="985"/>
      <c r="CK118" s="1012"/>
      <c r="CL118" s="1013"/>
      <c r="CM118" s="986" t="s">
        <v>467</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412</v>
      </c>
      <c r="DH118" s="1023"/>
      <c r="DI118" s="1023"/>
      <c r="DJ118" s="1023"/>
      <c r="DK118" s="1024"/>
      <c r="DL118" s="1025" t="s">
        <v>412</v>
      </c>
      <c r="DM118" s="1023"/>
      <c r="DN118" s="1023"/>
      <c r="DO118" s="1023"/>
      <c r="DP118" s="1024"/>
      <c r="DQ118" s="1025" t="s">
        <v>412</v>
      </c>
      <c r="DR118" s="1023"/>
      <c r="DS118" s="1023"/>
      <c r="DT118" s="1023"/>
      <c r="DU118" s="1024"/>
      <c r="DV118" s="1026" t="s">
        <v>412</v>
      </c>
      <c r="DW118" s="1027"/>
      <c r="DX118" s="1027"/>
      <c r="DY118" s="1027"/>
      <c r="DZ118" s="1028"/>
    </row>
    <row r="119" spans="1:130" s="233" customFormat="1" ht="26.25" customHeight="1" x14ac:dyDescent="0.15">
      <c r="A119" s="1121"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412</v>
      </c>
      <c r="AB119" s="964"/>
      <c r="AC119" s="964"/>
      <c r="AD119" s="964"/>
      <c r="AE119" s="965"/>
      <c r="AF119" s="966" t="s">
        <v>412</v>
      </c>
      <c r="AG119" s="964"/>
      <c r="AH119" s="964"/>
      <c r="AI119" s="964"/>
      <c r="AJ119" s="965"/>
      <c r="AK119" s="966" t="s">
        <v>412</v>
      </c>
      <c r="AL119" s="964"/>
      <c r="AM119" s="964"/>
      <c r="AN119" s="964"/>
      <c r="AO119" s="965"/>
      <c r="AP119" s="967" t="s">
        <v>412</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468</v>
      </c>
      <c r="BP119" s="1069"/>
      <c r="BQ119" s="1063">
        <v>3030380</v>
      </c>
      <c r="BR119" s="1064"/>
      <c r="BS119" s="1064"/>
      <c r="BT119" s="1064"/>
      <c r="BU119" s="1064"/>
      <c r="BV119" s="1064">
        <v>3147207</v>
      </c>
      <c r="BW119" s="1064"/>
      <c r="BX119" s="1064"/>
      <c r="BY119" s="1064"/>
      <c r="BZ119" s="1064"/>
      <c r="CA119" s="1064">
        <v>3170463</v>
      </c>
      <c r="CB119" s="1064"/>
      <c r="CC119" s="1064"/>
      <c r="CD119" s="1064"/>
      <c r="CE119" s="1064"/>
      <c r="CF119" s="1065"/>
      <c r="CG119" s="1066"/>
      <c r="CH119" s="1066"/>
      <c r="CI119" s="1066"/>
      <c r="CJ119" s="1067"/>
      <c r="CK119" s="1014"/>
      <c r="CL119" s="1015"/>
      <c r="CM119" s="1037" t="s">
        <v>469</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443</v>
      </c>
      <c r="DH119" s="1050"/>
      <c r="DI119" s="1050"/>
      <c r="DJ119" s="1050"/>
      <c r="DK119" s="1051"/>
      <c r="DL119" s="1049" t="s">
        <v>412</v>
      </c>
      <c r="DM119" s="1050"/>
      <c r="DN119" s="1050"/>
      <c r="DO119" s="1050"/>
      <c r="DP119" s="1051"/>
      <c r="DQ119" s="1049" t="s">
        <v>441</v>
      </c>
      <c r="DR119" s="1050"/>
      <c r="DS119" s="1050"/>
      <c r="DT119" s="1050"/>
      <c r="DU119" s="1051"/>
      <c r="DV119" s="1052" t="s">
        <v>412</v>
      </c>
      <c r="DW119" s="1053"/>
      <c r="DX119" s="1053"/>
      <c r="DY119" s="1053"/>
      <c r="DZ119" s="1054"/>
    </row>
    <row r="120" spans="1:130" s="233" customFormat="1" ht="26.25" customHeight="1" x14ac:dyDescent="0.15">
      <c r="A120" s="1122"/>
      <c r="B120" s="1013"/>
      <c r="C120" s="986" t="s">
        <v>444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412</v>
      </c>
      <c r="AB120" s="1023"/>
      <c r="AC120" s="1023"/>
      <c r="AD120" s="1023"/>
      <c r="AE120" s="1024"/>
      <c r="AF120" s="1025" t="s">
        <v>412</v>
      </c>
      <c r="AG120" s="1023"/>
      <c r="AH120" s="1023"/>
      <c r="AI120" s="1023"/>
      <c r="AJ120" s="1024"/>
      <c r="AK120" s="1025" t="s">
        <v>412</v>
      </c>
      <c r="AL120" s="1023"/>
      <c r="AM120" s="1023"/>
      <c r="AN120" s="1023"/>
      <c r="AO120" s="1024"/>
      <c r="AP120" s="1026" t="s">
        <v>412</v>
      </c>
      <c r="AQ120" s="1027"/>
      <c r="AR120" s="1027"/>
      <c r="AS120" s="1027"/>
      <c r="AT120" s="1028"/>
      <c r="AU120" s="1055" t="s">
        <v>470</v>
      </c>
      <c r="AV120" s="1056"/>
      <c r="AW120" s="1056"/>
      <c r="AX120" s="1056"/>
      <c r="AY120" s="1057"/>
      <c r="AZ120" s="993" t="s">
        <v>471</v>
      </c>
      <c r="BA120" s="961"/>
      <c r="BB120" s="961"/>
      <c r="BC120" s="961"/>
      <c r="BD120" s="961"/>
      <c r="BE120" s="961"/>
      <c r="BF120" s="961"/>
      <c r="BG120" s="961"/>
      <c r="BH120" s="961"/>
      <c r="BI120" s="961"/>
      <c r="BJ120" s="961"/>
      <c r="BK120" s="961"/>
      <c r="BL120" s="961"/>
      <c r="BM120" s="961"/>
      <c r="BN120" s="961"/>
      <c r="BO120" s="961"/>
      <c r="BP120" s="962"/>
      <c r="BQ120" s="994">
        <v>12225609</v>
      </c>
      <c r="BR120" s="995"/>
      <c r="BS120" s="995"/>
      <c r="BT120" s="995"/>
      <c r="BU120" s="995"/>
      <c r="BV120" s="995">
        <v>12426802</v>
      </c>
      <c r="BW120" s="995"/>
      <c r="BX120" s="995"/>
      <c r="BY120" s="995"/>
      <c r="BZ120" s="995"/>
      <c r="CA120" s="995">
        <v>11624613</v>
      </c>
      <c r="CB120" s="995"/>
      <c r="CC120" s="995"/>
      <c r="CD120" s="995"/>
      <c r="CE120" s="995"/>
      <c r="CF120" s="1008">
        <v>270.39999999999998</v>
      </c>
      <c r="CG120" s="1009"/>
      <c r="CH120" s="1009"/>
      <c r="CI120" s="1009"/>
      <c r="CJ120" s="1009"/>
      <c r="CK120" s="1070" t="s">
        <v>472</v>
      </c>
      <c r="CL120" s="1071"/>
      <c r="CM120" s="1071"/>
      <c r="CN120" s="1071"/>
      <c r="CO120" s="1072"/>
      <c r="CP120" s="1078" t="s">
        <v>473</v>
      </c>
      <c r="CQ120" s="1079"/>
      <c r="CR120" s="1079"/>
      <c r="CS120" s="1079"/>
      <c r="CT120" s="1079"/>
      <c r="CU120" s="1079"/>
      <c r="CV120" s="1079"/>
      <c r="CW120" s="1079"/>
      <c r="CX120" s="1079"/>
      <c r="CY120" s="1079"/>
      <c r="CZ120" s="1079"/>
      <c r="DA120" s="1079"/>
      <c r="DB120" s="1079"/>
      <c r="DC120" s="1079"/>
      <c r="DD120" s="1079"/>
      <c r="DE120" s="1079"/>
      <c r="DF120" s="1080"/>
      <c r="DG120" s="994">
        <v>284682</v>
      </c>
      <c r="DH120" s="995"/>
      <c r="DI120" s="995"/>
      <c r="DJ120" s="995"/>
      <c r="DK120" s="995"/>
      <c r="DL120" s="995">
        <v>288752</v>
      </c>
      <c r="DM120" s="995"/>
      <c r="DN120" s="995"/>
      <c r="DO120" s="995"/>
      <c r="DP120" s="995"/>
      <c r="DQ120" s="995">
        <v>271389</v>
      </c>
      <c r="DR120" s="995"/>
      <c r="DS120" s="995"/>
      <c r="DT120" s="995"/>
      <c r="DU120" s="995"/>
      <c r="DV120" s="996">
        <v>6.3</v>
      </c>
      <c r="DW120" s="996"/>
      <c r="DX120" s="996"/>
      <c r="DY120" s="996"/>
      <c r="DZ120" s="997"/>
    </row>
    <row r="121" spans="1:130" s="233" customFormat="1" ht="26.25" customHeight="1" x14ac:dyDescent="0.15">
      <c r="A121" s="1122"/>
      <c r="B121" s="1013"/>
      <c r="C121" s="1038" t="s">
        <v>474</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412</v>
      </c>
      <c r="AB121" s="1023"/>
      <c r="AC121" s="1023"/>
      <c r="AD121" s="1023"/>
      <c r="AE121" s="1024"/>
      <c r="AF121" s="1025" t="s">
        <v>412</v>
      </c>
      <c r="AG121" s="1023"/>
      <c r="AH121" s="1023"/>
      <c r="AI121" s="1023"/>
      <c r="AJ121" s="1024"/>
      <c r="AK121" s="1025" t="s">
        <v>412</v>
      </c>
      <c r="AL121" s="1023"/>
      <c r="AM121" s="1023"/>
      <c r="AN121" s="1023"/>
      <c r="AO121" s="1024"/>
      <c r="AP121" s="1026" t="s">
        <v>412</v>
      </c>
      <c r="AQ121" s="1027"/>
      <c r="AR121" s="1027"/>
      <c r="AS121" s="1027"/>
      <c r="AT121" s="1028"/>
      <c r="AU121" s="1058"/>
      <c r="AV121" s="1059"/>
      <c r="AW121" s="1059"/>
      <c r="AX121" s="1059"/>
      <c r="AY121" s="1060"/>
      <c r="AZ121" s="986" t="s">
        <v>475</v>
      </c>
      <c r="BA121" s="987"/>
      <c r="BB121" s="987"/>
      <c r="BC121" s="987"/>
      <c r="BD121" s="987"/>
      <c r="BE121" s="987"/>
      <c r="BF121" s="987"/>
      <c r="BG121" s="987"/>
      <c r="BH121" s="987"/>
      <c r="BI121" s="987"/>
      <c r="BJ121" s="987"/>
      <c r="BK121" s="987"/>
      <c r="BL121" s="987"/>
      <c r="BM121" s="987"/>
      <c r="BN121" s="987"/>
      <c r="BO121" s="987"/>
      <c r="BP121" s="988"/>
      <c r="BQ121" s="989">
        <v>93089</v>
      </c>
      <c r="BR121" s="990"/>
      <c r="BS121" s="990"/>
      <c r="BT121" s="990"/>
      <c r="BU121" s="990"/>
      <c r="BV121" s="990">
        <v>187597</v>
      </c>
      <c r="BW121" s="990"/>
      <c r="BX121" s="990"/>
      <c r="BY121" s="990"/>
      <c r="BZ121" s="990"/>
      <c r="CA121" s="990">
        <v>49929</v>
      </c>
      <c r="CB121" s="990"/>
      <c r="CC121" s="990"/>
      <c r="CD121" s="990"/>
      <c r="CE121" s="990"/>
      <c r="CF121" s="984">
        <v>1.2</v>
      </c>
      <c r="CG121" s="985"/>
      <c r="CH121" s="985"/>
      <c r="CI121" s="985"/>
      <c r="CJ121" s="985"/>
      <c r="CK121" s="1073"/>
      <c r="CL121" s="1074"/>
      <c r="CM121" s="1074"/>
      <c r="CN121" s="1074"/>
      <c r="CO121" s="1075"/>
      <c r="CP121" s="1083" t="s">
        <v>476</v>
      </c>
      <c r="CQ121" s="1084"/>
      <c r="CR121" s="1084"/>
      <c r="CS121" s="1084"/>
      <c r="CT121" s="1084"/>
      <c r="CU121" s="1084"/>
      <c r="CV121" s="1084"/>
      <c r="CW121" s="1084"/>
      <c r="CX121" s="1084"/>
      <c r="CY121" s="1084"/>
      <c r="CZ121" s="1084"/>
      <c r="DA121" s="1084"/>
      <c r="DB121" s="1084"/>
      <c r="DC121" s="1084"/>
      <c r="DD121" s="1084"/>
      <c r="DE121" s="1084"/>
      <c r="DF121" s="1085"/>
      <c r="DG121" s="989" t="s">
        <v>443</v>
      </c>
      <c r="DH121" s="990"/>
      <c r="DI121" s="990"/>
      <c r="DJ121" s="990"/>
      <c r="DK121" s="990"/>
      <c r="DL121" s="990" t="s">
        <v>412</v>
      </c>
      <c r="DM121" s="990"/>
      <c r="DN121" s="990"/>
      <c r="DO121" s="990"/>
      <c r="DP121" s="990"/>
      <c r="DQ121" s="990" t="s">
        <v>412</v>
      </c>
      <c r="DR121" s="990"/>
      <c r="DS121" s="990"/>
      <c r="DT121" s="990"/>
      <c r="DU121" s="990"/>
      <c r="DV121" s="991" t="s">
        <v>412</v>
      </c>
      <c r="DW121" s="991"/>
      <c r="DX121" s="991"/>
      <c r="DY121" s="991"/>
      <c r="DZ121" s="992"/>
    </row>
    <row r="122" spans="1:130" s="233" customFormat="1" ht="26.25" customHeight="1" x14ac:dyDescent="0.15">
      <c r="A122" s="1122"/>
      <c r="B122" s="1013"/>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412</v>
      </c>
      <c r="AB122" s="1023"/>
      <c r="AC122" s="1023"/>
      <c r="AD122" s="1023"/>
      <c r="AE122" s="1024"/>
      <c r="AF122" s="1025" t="s">
        <v>441</v>
      </c>
      <c r="AG122" s="1023"/>
      <c r="AH122" s="1023"/>
      <c r="AI122" s="1023"/>
      <c r="AJ122" s="1024"/>
      <c r="AK122" s="1025" t="s">
        <v>412</v>
      </c>
      <c r="AL122" s="1023"/>
      <c r="AM122" s="1023"/>
      <c r="AN122" s="1023"/>
      <c r="AO122" s="1024"/>
      <c r="AP122" s="1026" t="s">
        <v>443</v>
      </c>
      <c r="AQ122" s="1027"/>
      <c r="AR122" s="1027"/>
      <c r="AS122" s="1027"/>
      <c r="AT122" s="1028"/>
      <c r="AU122" s="1058"/>
      <c r="AV122" s="1059"/>
      <c r="AW122" s="1059"/>
      <c r="AX122" s="1059"/>
      <c r="AY122" s="1060"/>
      <c r="AZ122" s="1037" t="s">
        <v>477</v>
      </c>
      <c r="BA122" s="1029"/>
      <c r="BB122" s="1029"/>
      <c r="BC122" s="1029"/>
      <c r="BD122" s="1029"/>
      <c r="BE122" s="1029"/>
      <c r="BF122" s="1029"/>
      <c r="BG122" s="1029"/>
      <c r="BH122" s="1029"/>
      <c r="BI122" s="1029"/>
      <c r="BJ122" s="1029"/>
      <c r="BK122" s="1029"/>
      <c r="BL122" s="1029"/>
      <c r="BM122" s="1029"/>
      <c r="BN122" s="1029"/>
      <c r="BO122" s="1029"/>
      <c r="BP122" s="1030"/>
      <c r="BQ122" s="1063">
        <v>4678856</v>
      </c>
      <c r="BR122" s="1064"/>
      <c r="BS122" s="1064"/>
      <c r="BT122" s="1064"/>
      <c r="BU122" s="1064"/>
      <c r="BV122" s="1064">
        <v>4759864</v>
      </c>
      <c r="BW122" s="1064"/>
      <c r="BX122" s="1064"/>
      <c r="BY122" s="1064"/>
      <c r="BZ122" s="1064"/>
      <c r="CA122" s="1064">
        <v>4713545</v>
      </c>
      <c r="CB122" s="1064"/>
      <c r="CC122" s="1064"/>
      <c r="CD122" s="1064"/>
      <c r="CE122" s="1064"/>
      <c r="CF122" s="1081">
        <v>109.6</v>
      </c>
      <c r="CG122" s="1082"/>
      <c r="CH122" s="1082"/>
      <c r="CI122" s="1082"/>
      <c r="CJ122" s="1082"/>
      <c r="CK122" s="1073"/>
      <c r="CL122" s="1074"/>
      <c r="CM122" s="1074"/>
      <c r="CN122" s="1074"/>
      <c r="CO122" s="1075"/>
      <c r="CP122" s="1083" t="s">
        <v>478</v>
      </c>
      <c r="CQ122" s="1084"/>
      <c r="CR122" s="1084"/>
      <c r="CS122" s="1084"/>
      <c r="CT122" s="1084"/>
      <c r="CU122" s="1084"/>
      <c r="CV122" s="1084"/>
      <c r="CW122" s="1084"/>
      <c r="CX122" s="1084"/>
      <c r="CY122" s="1084"/>
      <c r="CZ122" s="1084"/>
      <c r="DA122" s="1084"/>
      <c r="DB122" s="1084"/>
      <c r="DC122" s="1084"/>
      <c r="DD122" s="1084"/>
      <c r="DE122" s="1084"/>
      <c r="DF122" s="1085"/>
      <c r="DG122" s="989" t="s">
        <v>412</v>
      </c>
      <c r="DH122" s="990"/>
      <c r="DI122" s="990"/>
      <c r="DJ122" s="990"/>
      <c r="DK122" s="990"/>
      <c r="DL122" s="990" t="s">
        <v>443</v>
      </c>
      <c r="DM122" s="990"/>
      <c r="DN122" s="990"/>
      <c r="DO122" s="990"/>
      <c r="DP122" s="990"/>
      <c r="DQ122" s="990" t="s">
        <v>412</v>
      </c>
      <c r="DR122" s="990"/>
      <c r="DS122" s="990"/>
      <c r="DT122" s="990"/>
      <c r="DU122" s="990"/>
      <c r="DV122" s="991" t="s">
        <v>443</v>
      </c>
      <c r="DW122" s="991"/>
      <c r="DX122" s="991"/>
      <c r="DY122" s="991"/>
      <c r="DZ122" s="992"/>
    </row>
    <row r="123" spans="1:130" s="233" customFormat="1" ht="26.25" customHeight="1" x14ac:dyDescent="0.15">
      <c r="A123" s="1122"/>
      <c r="B123" s="1013"/>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412</v>
      </c>
      <c r="AB123" s="1023"/>
      <c r="AC123" s="1023"/>
      <c r="AD123" s="1023"/>
      <c r="AE123" s="1024"/>
      <c r="AF123" s="1025" t="s">
        <v>412</v>
      </c>
      <c r="AG123" s="1023"/>
      <c r="AH123" s="1023"/>
      <c r="AI123" s="1023"/>
      <c r="AJ123" s="1024"/>
      <c r="AK123" s="1025" t="s">
        <v>412</v>
      </c>
      <c r="AL123" s="1023"/>
      <c r="AM123" s="1023"/>
      <c r="AN123" s="1023"/>
      <c r="AO123" s="1024"/>
      <c r="AP123" s="1026" t="s">
        <v>412</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479</v>
      </c>
      <c r="BP123" s="1069"/>
      <c r="BQ123" s="1128">
        <v>16997554</v>
      </c>
      <c r="BR123" s="1095"/>
      <c r="BS123" s="1095"/>
      <c r="BT123" s="1095"/>
      <c r="BU123" s="1095"/>
      <c r="BV123" s="1095">
        <v>17374263</v>
      </c>
      <c r="BW123" s="1095"/>
      <c r="BX123" s="1095"/>
      <c r="BY123" s="1095"/>
      <c r="BZ123" s="1095"/>
      <c r="CA123" s="1095">
        <v>16388087</v>
      </c>
      <c r="CB123" s="1095"/>
      <c r="CC123" s="1095"/>
      <c r="CD123" s="1095"/>
      <c r="CE123" s="1095"/>
      <c r="CF123" s="1065"/>
      <c r="CG123" s="1066"/>
      <c r="CH123" s="1066"/>
      <c r="CI123" s="1066"/>
      <c r="CJ123" s="1067"/>
      <c r="CK123" s="1073"/>
      <c r="CL123" s="1074"/>
      <c r="CM123" s="1074"/>
      <c r="CN123" s="1074"/>
      <c r="CO123" s="1075"/>
      <c r="CP123" s="1083" t="s">
        <v>480</v>
      </c>
      <c r="CQ123" s="1084"/>
      <c r="CR123" s="1084"/>
      <c r="CS123" s="1084"/>
      <c r="CT123" s="1084"/>
      <c r="CU123" s="1084"/>
      <c r="CV123" s="1084"/>
      <c r="CW123" s="1084"/>
      <c r="CX123" s="1084"/>
      <c r="CY123" s="1084"/>
      <c r="CZ123" s="1084"/>
      <c r="DA123" s="1084"/>
      <c r="DB123" s="1084"/>
      <c r="DC123" s="1084"/>
      <c r="DD123" s="1084"/>
      <c r="DE123" s="1084"/>
      <c r="DF123" s="1085"/>
      <c r="DG123" s="1022" t="s">
        <v>412</v>
      </c>
      <c r="DH123" s="1023"/>
      <c r="DI123" s="1023"/>
      <c r="DJ123" s="1023"/>
      <c r="DK123" s="1024"/>
      <c r="DL123" s="1025" t="s">
        <v>412</v>
      </c>
      <c r="DM123" s="1023"/>
      <c r="DN123" s="1023"/>
      <c r="DO123" s="1023"/>
      <c r="DP123" s="1024"/>
      <c r="DQ123" s="1025" t="s">
        <v>412</v>
      </c>
      <c r="DR123" s="1023"/>
      <c r="DS123" s="1023"/>
      <c r="DT123" s="1023"/>
      <c r="DU123" s="1024"/>
      <c r="DV123" s="1026" t="s">
        <v>412</v>
      </c>
      <c r="DW123" s="1027"/>
      <c r="DX123" s="1027"/>
      <c r="DY123" s="1027"/>
      <c r="DZ123" s="1028"/>
    </row>
    <row r="124" spans="1:130" s="233" customFormat="1" ht="26.25" customHeight="1" thickBot="1" x14ac:dyDescent="0.2">
      <c r="A124" s="1122"/>
      <c r="B124" s="1013"/>
      <c r="C124" s="986" t="s">
        <v>465</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412</v>
      </c>
      <c r="AB124" s="1023"/>
      <c r="AC124" s="1023"/>
      <c r="AD124" s="1023"/>
      <c r="AE124" s="1024"/>
      <c r="AF124" s="1025" t="s">
        <v>412</v>
      </c>
      <c r="AG124" s="1023"/>
      <c r="AH124" s="1023"/>
      <c r="AI124" s="1023"/>
      <c r="AJ124" s="1024"/>
      <c r="AK124" s="1025" t="s">
        <v>412</v>
      </c>
      <c r="AL124" s="1023"/>
      <c r="AM124" s="1023"/>
      <c r="AN124" s="1023"/>
      <c r="AO124" s="1024"/>
      <c r="AP124" s="1026" t="s">
        <v>412</v>
      </c>
      <c r="AQ124" s="1027"/>
      <c r="AR124" s="1027"/>
      <c r="AS124" s="1027"/>
      <c r="AT124" s="1028"/>
      <c r="AU124" s="1124" t="s">
        <v>481</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412</v>
      </c>
      <c r="BR124" s="1091"/>
      <c r="BS124" s="1091"/>
      <c r="BT124" s="1091"/>
      <c r="BU124" s="1091"/>
      <c r="BV124" s="1091" t="s">
        <v>412</v>
      </c>
      <c r="BW124" s="1091"/>
      <c r="BX124" s="1091"/>
      <c r="BY124" s="1091"/>
      <c r="BZ124" s="1091"/>
      <c r="CA124" s="1091" t="s">
        <v>412</v>
      </c>
      <c r="CB124" s="1091"/>
      <c r="CC124" s="1091"/>
      <c r="CD124" s="1091"/>
      <c r="CE124" s="1091"/>
      <c r="CF124" s="1092"/>
      <c r="CG124" s="1093"/>
      <c r="CH124" s="1093"/>
      <c r="CI124" s="1093"/>
      <c r="CJ124" s="1094"/>
      <c r="CK124" s="1076"/>
      <c r="CL124" s="1076"/>
      <c r="CM124" s="1076"/>
      <c r="CN124" s="1076"/>
      <c r="CO124" s="1077"/>
      <c r="CP124" s="1083" t="s">
        <v>482</v>
      </c>
      <c r="CQ124" s="1084"/>
      <c r="CR124" s="1084"/>
      <c r="CS124" s="1084"/>
      <c r="CT124" s="1084"/>
      <c r="CU124" s="1084"/>
      <c r="CV124" s="1084"/>
      <c r="CW124" s="1084"/>
      <c r="CX124" s="1084"/>
      <c r="CY124" s="1084"/>
      <c r="CZ124" s="1084"/>
      <c r="DA124" s="1084"/>
      <c r="DB124" s="1084"/>
      <c r="DC124" s="1084"/>
      <c r="DD124" s="1084"/>
      <c r="DE124" s="1084"/>
      <c r="DF124" s="1085"/>
      <c r="DG124" s="1068" t="s">
        <v>483</v>
      </c>
      <c r="DH124" s="1050"/>
      <c r="DI124" s="1050"/>
      <c r="DJ124" s="1050"/>
      <c r="DK124" s="1051"/>
      <c r="DL124" s="1049" t="s">
        <v>438</v>
      </c>
      <c r="DM124" s="1050"/>
      <c r="DN124" s="1050"/>
      <c r="DO124" s="1050"/>
      <c r="DP124" s="1051"/>
      <c r="DQ124" s="1049" t="s">
        <v>484</v>
      </c>
      <c r="DR124" s="1050"/>
      <c r="DS124" s="1050"/>
      <c r="DT124" s="1050"/>
      <c r="DU124" s="1051"/>
      <c r="DV124" s="1052" t="s">
        <v>393</v>
      </c>
      <c r="DW124" s="1053"/>
      <c r="DX124" s="1053"/>
      <c r="DY124" s="1053"/>
      <c r="DZ124" s="1054"/>
    </row>
    <row r="125" spans="1:130" s="233" customFormat="1" ht="26.25" customHeight="1" x14ac:dyDescent="0.15">
      <c r="A125" s="1122"/>
      <c r="B125" s="1013"/>
      <c r="C125" s="986" t="s">
        <v>467</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485</v>
      </c>
      <c r="AB125" s="1023"/>
      <c r="AC125" s="1023"/>
      <c r="AD125" s="1023"/>
      <c r="AE125" s="1024"/>
      <c r="AF125" s="1025" t="s">
        <v>486</v>
      </c>
      <c r="AG125" s="1023"/>
      <c r="AH125" s="1023"/>
      <c r="AI125" s="1023"/>
      <c r="AJ125" s="1024"/>
      <c r="AK125" s="1025" t="s">
        <v>487</v>
      </c>
      <c r="AL125" s="1023"/>
      <c r="AM125" s="1023"/>
      <c r="AN125" s="1023"/>
      <c r="AO125" s="1024"/>
      <c r="AP125" s="1026" t="s">
        <v>393</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488</v>
      </c>
      <c r="CL125" s="1071"/>
      <c r="CM125" s="1071"/>
      <c r="CN125" s="1071"/>
      <c r="CO125" s="1072"/>
      <c r="CP125" s="993" t="s">
        <v>489</v>
      </c>
      <c r="CQ125" s="961"/>
      <c r="CR125" s="961"/>
      <c r="CS125" s="961"/>
      <c r="CT125" s="961"/>
      <c r="CU125" s="961"/>
      <c r="CV125" s="961"/>
      <c r="CW125" s="961"/>
      <c r="CX125" s="961"/>
      <c r="CY125" s="961"/>
      <c r="CZ125" s="961"/>
      <c r="DA125" s="961"/>
      <c r="DB125" s="961"/>
      <c r="DC125" s="961"/>
      <c r="DD125" s="961"/>
      <c r="DE125" s="961"/>
      <c r="DF125" s="962"/>
      <c r="DG125" s="994" t="s">
        <v>412</v>
      </c>
      <c r="DH125" s="995"/>
      <c r="DI125" s="995"/>
      <c r="DJ125" s="995"/>
      <c r="DK125" s="995"/>
      <c r="DL125" s="995" t="s">
        <v>412</v>
      </c>
      <c r="DM125" s="995"/>
      <c r="DN125" s="995"/>
      <c r="DO125" s="995"/>
      <c r="DP125" s="995"/>
      <c r="DQ125" s="995" t="s">
        <v>412</v>
      </c>
      <c r="DR125" s="995"/>
      <c r="DS125" s="995"/>
      <c r="DT125" s="995"/>
      <c r="DU125" s="995"/>
      <c r="DV125" s="996" t="s">
        <v>412</v>
      </c>
      <c r="DW125" s="996"/>
      <c r="DX125" s="996"/>
      <c r="DY125" s="996"/>
      <c r="DZ125" s="997"/>
    </row>
    <row r="126" spans="1:130" s="233" customFormat="1" ht="26.25" customHeight="1" thickBot="1" x14ac:dyDescent="0.2">
      <c r="A126" s="1122"/>
      <c r="B126" s="1013"/>
      <c r="C126" s="986" t="s">
        <v>469</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438</v>
      </c>
      <c r="AB126" s="1023"/>
      <c r="AC126" s="1023"/>
      <c r="AD126" s="1023"/>
      <c r="AE126" s="1024"/>
      <c r="AF126" s="1025" t="s">
        <v>485</v>
      </c>
      <c r="AG126" s="1023"/>
      <c r="AH126" s="1023"/>
      <c r="AI126" s="1023"/>
      <c r="AJ126" s="1024"/>
      <c r="AK126" s="1025" t="s">
        <v>441</v>
      </c>
      <c r="AL126" s="1023"/>
      <c r="AM126" s="1023"/>
      <c r="AN126" s="1023"/>
      <c r="AO126" s="1024"/>
      <c r="AP126" s="1026" t="s">
        <v>412</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490</v>
      </c>
      <c r="CQ126" s="987"/>
      <c r="CR126" s="987"/>
      <c r="CS126" s="987"/>
      <c r="CT126" s="987"/>
      <c r="CU126" s="987"/>
      <c r="CV126" s="987"/>
      <c r="CW126" s="987"/>
      <c r="CX126" s="987"/>
      <c r="CY126" s="987"/>
      <c r="CZ126" s="987"/>
      <c r="DA126" s="987"/>
      <c r="DB126" s="987"/>
      <c r="DC126" s="987"/>
      <c r="DD126" s="987"/>
      <c r="DE126" s="987"/>
      <c r="DF126" s="988"/>
      <c r="DG126" s="989" t="s">
        <v>491</v>
      </c>
      <c r="DH126" s="990"/>
      <c r="DI126" s="990"/>
      <c r="DJ126" s="990"/>
      <c r="DK126" s="990"/>
      <c r="DL126" s="990" t="s">
        <v>393</v>
      </c>
      <c r="DM126" s="990"/>
      <c r="DN126" s="990"/>
      <c r="DO126" s="990"/>
      <c r="DP126" s="990"/>
      <c r="DQ126" s="990" t="s">
        <v>393</v>
      </c>
      <c r="DR126" s="990"/>
      <c r="DS126" s="990"/>
      <c r="DT126" s="990"/>
      <c r="DU126" s="990"/>
      <c r="DV126" s="991" t="s">
        <v>412</v>
      </c>
      <c r="DW126" s="991"/>
      <c r="DX126" s="991"/>
      <c r="DY126" s="991"/>
      <c r="DZ126" s="992"/>
    </row>
    <row r="127" spans="1:130" s="233" customFormat="1" ht="26.25" customHeight="1" x14ac:dyDescent="0.15">
      <c r="A127" s="1123"/>
      <c r="B127" s="1015"/>
      <c r="C127" s="1037" t="s">
        <v>492</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486</v>
      </c>
      <c r="AB127" s="1023"/>
      <c r="AC127" s="1023"/>
      <c r="AD127" s="1023"/>
      <c r="AE127" s="1024"/>
      <c r="AF127" s="1025" t="s">
        <v>412</v>
      </c>
      <c r="AG127" s="1023"/>
      <c r="AH127" s="1023"/>
      <c r="AI127" s="1023"/>
      <c r="AJ127" s="1024"/>
      <c r="AK127" s="1025" t="s">
        <v>412</v>
      </c>
      <c r="AL127" s="1023"/>
      <c r="AM127" s="1023"/>
      <c r="AN127" s="1023"/>
      <c r="AO127" s="1024"/>
      <c r="AP127" s="1026" t="s">
        <v>412</v>
      </c>
      <c r="AQ127" s="1027"/>
      <c r="AR127" s="1027"/>
      <c r="AS127" s="1027"/>
      <c r="AT127" s="1028"/>
      <c r="AU127" s="235"/>
      <c r="AV127" s="235"/>
      <c r="AW127" s="235"/>
      <c r="AX127" s="1096" t="s">
        <v>493</v>
      </c>
      <c r="AY127" s="1097"/>
      <c r="AZ127" s="1097"/>
      <c r="BA127" s="1097"/>
      <c r="BB127" s="1097"/>
      <c r="BC127" s="1097"/>
      <c r="BD127" s="1097"/>
      <c r="BE127" s="1098"/>
      <c r="BF127" s="1099" t="s">
        <v>494</v>
      </c>
      <c r="BG127" s="1097"/>
      <c r="BH127" s="1097"/>
      <c r="BI127" s="1097"/>
      <c r="BJ127" s="1097"/>
      <c r="BK127" s="1097"/>
      <c r="BL127" s="1098"/>
      <c r="BM127" s="1099" t="s">
        <v>495</v>
      </c>
      <c r="BN127" s="1097"/>
      <c r="BO127" s="1097"/>
      <c r="BP127" s="1097"/>
      <c r="BQ127" s="1097"/>
      <c r="BR127" s="1097"/>
      <c r="BS127" s="1098"/>
      <c r="BT127" s="1099" t="s">
        <v>496</v>
      </c>
      <c r="BU127" s="1097"/>
      <c r="BV127" s="1097"/>
      <c r="BW127" s="1097"/>
      <c r="BX127" s="1097"/>
      <c r="BY127" s="1097"/>
      <c r="BZ127" s="1120"/>
      <c r="CA127" s="235"/>
      <c r="CB127" s="235"/>
      <c r="CC127" s="235"/>
      <c r="CD127" s="258"/>
      <c r="CE127" s="258"/>
      <c r="CF127" s="258"/>
      <c r="CG127" s="235"/>
      <c r="CH127" s="235"/>
      <c r="CI127" s="235"/>
      <c r="CJ127" s="257"/>
      <c r="CK127" s="1087"/>
      <c r="CL127" s="1074"/>
      <c r="CM127" s="1074"/>
      <c r="CN127" s="1074"/>
      <c r="CO127" s="1075"/>
      <c r="CP127" s="986" t="s">
        <v>497</v>
      </c>
      <c r="CQ127" s="987"/>
      <c r="CR127" s="987"/>
      <c r="CS127" s="987"/>
      <c r="CT127" s="987"/>
      <c r="CU127" s="987"/>
      <c r="CV127" s="987"/>
      <c r="CW127" s="987"/>
      <c r="CX127" s="987"/>
      <c r="CY127" s="987"/>
      <c r="CZ127" s="987"/>
      <c r="DA127" s="987"/>
      <c r="DB127" s="987"/>
      <c r="DC127" s="987"/>
      <c r="DD127" s="987"/>
      <c r="DE127" s="987"/>
      <c r="DF127" s="988"/>
      <c r="DG127" s="989" t="s">
        <v>412</v>
      </c>
      <c r="DH127" s="990"/>
      <c r="DI127" s="990"/>
      <c r="DJ127" s="990"/>
      <c r="DK127" s="990"/>
      <c r="DL127" s="990" t="s">
        <v>441</v>
      </c>
      <c r="DM127" s="990"/>
      <c r="DN127" s="990"/>
      <c r="DO127" s="990"/>
      <c r="DP127" s="990"/>
      <c r="DQ127" s="990" t="s">
        <v>485</v>
      </c>
      <c r="DR127" s="990"/>
      <c r="DS127" s="990"/>
      <c r="DT127" s="990"/>
      <c r="DU127" s="990"/>
      <c r="DV127" s="991" t="s">
        <v>486</v>
      </c>
      <c r="DW127" s="991"/>
      <c r="DX127" s="991"/>
      <c r="DY127" s="991"/>
      <c r="DZ127" s="992"/>
    </row>
    <row r="128" spans="1:130" s="233" customFormat="1" ht="26.25" customHeight="1" thickBot="1" x14ac:dyDescent="0.2">
      <c r="A128" s="1106" t="s">
        <v>498</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499</v>
      </c>
      <c r="X128" s="1108"/>
      <c r="Y128" s="1108"/>
      <c r="Z128" s="1109"/>
      <c r="AA128" s="1110">
        <v>21523</v>
      </c>
      <c r="AB128" s="1111"/>
      <c r="AC128" s="1111"/>
      <c r="AD128" s="1111"/>
      <c r="AE128" s="1112"/>
      <c r="AF128" s="1113">
        <v>10705</v>
      </c>
      <c r="AG128" s="1111"/>
      <c r="AH128" s="1111"/>
      <c r="AI128" s="1111"/>
      <c r="AJ128" s="1112"/>
      <c r="AK128" s="1113">
        <v>13276</v>
      </c>
      <c r="AL128" s="1111"/>
      <c r="AM128" s="1111"/>
      <c r="AN128" s="1111"/>
      <c r="AO128" s="1112"/>
      <c r="AP128" s="1114"/>
      <c r="AQ128" s="1115"/>
      <c r="AR128" s="1115"/>
      <c r="AS128" s="1115"/>
      <c r="AT128" s="1116"/>
      <c r="AU128" s="235"/>
      <c r="AV128" s="235"/>
      <c r="AW128" s="235"/>
      <c r="AX128" s="960" t="s">
        <v>500</v>
      </c>
      <c r="AY128" s="961"/>
      <c r="AZ128" s="961"/>
      <c r="BA128" s="961"/>
      <c r="BB128" s="961"/>
      <c r="BC128" s="961"/>
      <c r="BD128" s="961"/>
      <c r="BE128" s="962"/>
      <c r="BF128" s="1117" t="s">
        <v>412</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0"/>
      <c r="CA128" s="258"/>
      <c r="CB128" s="258"/>
      <c r="CC128" s="258"/>
      <c r="CD128" s="258"/>
      <c r="CE128" s="258"/>
      <c r="CF128" s="258"/>
      <c r="CG128" s="235"/>
      <c r="CH128" s="235"/>
      <c r="CI128" s="235"/>
      <c r="CJ128" s="257"/>
      <c r="CK128" s="1088"/>
      <c r="CL128" s="1089"/>
      <c r="CM128" s="1089"/>
      <c r="CN128" s="1089"/>
      <c r="CO128" s="1090"/>
      <c r="CP128" s="1100" t="s">
        <v>501</v>
      </c>
      <c r="CQ128" s="790"/>
      <c r="CR128" s="790"/>
      <c r="CS128" s="790"/>
      <c r="CT128" s="790"/>
      <c r="CU128" s="790"/>
      <c r="CV128" s="790"/>
      <c r="CW128" s="790"/>
      <c r="CX128" s="790"/>
      <c r="CY128" s="790"/>
      <c r="CZ128" s="790"/>
      <c r="DA128" s="790"/>
      <c r="DB128" s="790"/>
      <c r="DC128" s="790"/>
      <c r="DD128" s="790"/>
      <c r="DE128" s="790"/>
      <c r="DF128" s="1101"/>
      <c r="DG128" s="1102" t="s">
        <v>412</v>
      </c>
      <c r="DH128" s="1103"/>
      <c r="DI128" s="1103"/>
      <c r="DJ128" s="1103"/>
      <c r="DK128" s="1103"/>
      <c r="DL128" s="1103" t="s">
        <v>491</v>
      </c>
      <c r="DM128" s="1103"/>
      <c r="DN128" s="1103"/>
      <c r="DO128" s="1103"/>
      <c r="DP128" s="1103"/>
      <c r="DQ128" s="1103" t="s">
        <v>412</v>
      </c>
      <c r="DR128" s="1103"/>
      <c r="DS128" s="1103"/>
      <c r="DT128" s="1103"/>
      <c r="DU128" s="1103"/>
      <c r="DV128" s="1104" t="s">
        <v>487</v>
      </c>
      <c r="DW128" s="1104"/>
      <c r="DX128" s="1104"/>
      <c r="DY128" s="1104"/>
      <c r="DZ128" s="1105"/>
    </row>
    <row r="129" spans="1:131" s="233" customFormat="1" ht="26.25" customHeight="1" x14ac:dyDescent="0.15">
      <c r="A129" s="998" t="s">
        <v>109</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502</v>
      </c>
      <c r="X129" s="1135"/>
      <c r="Y129" s="1135"/>
      <c r="Z129" s="1136"/>
      <c r="AA129" s="1022">
        <v>4284416</v>
      </c>
      <c r="AB129" s="1023"/>
      <c r="AC129" s="1023"/>
      <c r="AD129" s="1023"/>
      <c r="AE129" s="1024"/>
      <c r="AF129" s="1025">
        <v>4400820</v>
      </c>
      <c r="AG129" s="1023"/>
      <c r="AH129" s="1023"/>
      <c r="AI129" s="1023"/>
      <c r="AJ129" s="1024"/>
      <c r="AK129" s="1025">
        <v>4676411</v>
      </c>
      <c r="AL129" s="1023"/>
      <c r="AM129" s="1023"/>
      <c r="AN129" s="1023"/>
      <c r="AO129" s="1024"/>
      <c r="AP129" s="1137"/>
      <c r="AQ129" s="1138"/>
      <c r="AR129" s="1138"/>
      <c r="AS129" s="1138"/>
      <c r="AT129" s="1139"/>
      <c r="AU129" s="236"/>
      <c r="AV129" s="236"/>
      <c r="AW129" s="236"/>
      <c r="AX129" s="1129" t="s">
        <v>503</v>
      </c>
      <c r="AY129" s="987"/>
      <c r="AZ129" s="987"/>
      <c r="BA129" s="987"/>
      <c r="BB129" s="987"/>
      <c r="BC129" s="987"/>
      <c r="BD129" s="987"/>
      <c r="BE129" s="988"/>
      <c r="BF129" s="1130" t="s">
        <v>484</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504</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505</v>
      </c>
      <c r="X130" s="1135"/>
      <c r="Y130" s="1135"/>
      <c r="Z130" s="1136"/>
      <c r="AA130" s="1022">
        <v>431722</v>
      </c>
      <c r="AB130" s="1023"/>
      <c r="AC130" s="1023"/>
      <c r="AD130" s="1023"/>
      <c r="AE130" s="1024"/>
      <c r="AF130" s="1025">
        <v>410211</v>
      </c>
      <c r="AG130" s="1023"/>
      <c r="AH130" s="1023"/>
      <c r="AI130" s="1023"/>
      <c r="AJ130" s="1024"/>
      <c r="AK130" s="1025">
        <v>376821</v>
      </c>
      <c r="AL130" s="1023"/>
      <c r="AM130" s="1023"/>
      <c r="AN130" s="1023"/>
      <c r="AO130" s="1024"/>
      <c r="AP130" s="1137"/>
      <c r="AQ130" s="1138"/>
      <c r="AR130" s="1138"/>
      <c r="AS130" s="1138"/>
      <c r="AT130" s="1139"/>
      <c r="AU130" s="236"/>
      <c r="AV130" s="236"/>
      <c r="AW130" s="236"/>
      <c r="AX130" s="1129" t="s">
        <v>506</v>
      </c>
      <c r="AY130" s="987"/>
      <c r="AZ130" s="987"/>
      <c r="BA130" s="987"/>
      <c r="BB130" s="987"/>
      <c r="BC130" s="987"/>
      <c r="BD130" s="987"/>
      <c r="BE130" s="988"/>
      <c r="BF130" s="1165">
        <v>-0.1</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507</v>
      </c>
      <c r="X131" s="1172"/>
      <c r="Y131" s="1172"/>
      <c r="Z131" s="1173"/>
      <c r="AA131" s="1068">
        <v>3852694</v>
      </c>
      <c r="AB131" s="1050"/>
      <c r="AC131" s="1050"/>
      <c r="AD131" s="1050"/>
      <c r="AE131" s="1051"/>
      <c r="AF131" s="1049">
        <v>3990609</v>
      </c>
      <c r="AG131" s="1050"/>
      <c r="AH131" s="1050"/>
      <c r="AI131" s="1050"/>
      <c r="AJ131" s="1051"/>
      <c r="AK131" s="1049">
        <v>4299590</v>
      </c>
      <c r="AL131" s="1050"/>
      <c r="AM131" s="1050"/>
      <c r="AN131" s="1050"/>
      <c r="AO131" s="1051"/>
      <c r="AP131" s="1174"/>
      <c r="AQ131" s="1175"/>
      <c r="AR131" s="1175"/>
      <c r="AS131" s="1175"/>
      <c r="AT131" s="1176"/>
      <c r="AU131" s="236"/>
      <c r="AV131" s="236"/>
      <c r="AW131" s="236"/>
      <c r="AX131" s="1147" t="s">
        <v>508</v>
      </c>
      <c r="AY131" s="790"/>
      <c r="AZ131" s="790"/>
      <c r="BA131" s="790"/>
      <c r="BB131" s="790"/>
      <c r="BC131" s="790"/>
      <c r="BD131" s="790"/>
      <c r="BE131" s="1101"/>
      <c r="BF131" s="1148" t="s">
        <v>412</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509</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510</v>
      </c>
      <c r="W132" s="1158"/>
      <c r="X132" s="1158"/>
      <c r="Y132" s="1158"/>
      <c r="Z132" s="1159"/>
      <c r="AA132" s="1160">
        <v>-1.54881234</v>
      </c>
      <c r="AB132" s="1161"/>
      <c r="AC132" s="1161"/>
      <c r="AD132" s="1161"/>
      <c r="AE132" s="1162"/>
      <c r="AF132" s="1163">
        <v>-0.11454391999999999</v>
      </c>
      <c r="AG132" s="1161"/>
      <c r="AH132" s="1161"/>
      <c r="AI132" s="1161"/>
      <c r="AJ132" s="1162"/>
      <c r="AK132" s="1163">
        <v>1.1646459309999999</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511</v>
      </c>
      <c r="W133" s="1141"/>
      <c r="X133" s="1141"/>
      <c r="Y133" s="1141"/>
      <c r="Z133" s="1142"/>
      <c r="AA133" s="1143">
        <v>-1.7</v>
      </c>
      <c r="AB133" s="1144"/>
      <c r="AC133" s="1144"/>
      <c r="AD133" s="1144"/>
      <c r="AE133" s="1145"/>
      <c r="AF133" s="1143">
        <v>-1.1000000000000001</v>
      </c>
      <c r="AG133" s="1144"/>
      <c r="AH133" s="1144"/>
      <c r="AI133" s="1144"/>
      <c r="AJ133" s="1145"/>
      <c r="AK133" s="1143">
        <v>-0.1</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RAEo1IfhFA/Ef6bC4icYLAyPsTrGTnk+S3Rv3INjp5pLeGkoVghTWAFgDeMXBlATOmz/KuriaTKMiyoZ+wBNA==" saltValue="4RI5A+oqlWrCZJqDi8423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Z55" sqref="Z5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512</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BJ7234mJ9CsnyfZ/lITOpm/gYqMcbTeEwEgDRZk5zpHL2OXQli+xABjyu1GeTrjir4l2bJ9EioytAMKNfrUg==" saltValue="C4q66BdACP8RYdGI547NKA==" spinCount="100000" sheet="1" objects="1" scenarios="1"/>
  <dataConsolidate/>
  <phoneticPr fontId="2"/>
  <printOptions horizontalCentered="1" verticalCentered="1"/>
  <pageMargins left="0" right="0" top="0" bottom="0" header="0" footer="0"/>
  <pageSetup paperSize="9" scale="31"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gWpQeSPaZyfczKYhnf62X+ajYZkkwOzZK+Kehqf8KZt6RlPxwBFJb+rv2aKf6R5KkJUraQdXMkta6NA70+9YQ==" saltValue="WE1xhDEE8eIvv+2qHURxF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513</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514</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515</v>
      </c>
      <c r="AP7" s="275"/>
      <c r="AQ7" s="276" t="s">
        <v>516</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517</v>
      </c>
      <c r="AQ8" s="282" t="s">
        <v>518</v>
      </c>
      <c r="AR8" s="283" t="s">
        <v>519</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520</v>
      </c>
      <c r="AL9" s="1181"/>
      <c r="AM9" s="1181"/>
      <c r="AN9" s="1182"/>
      <c r="AO9" s="284">
        <v>1799587</v>
      </c>
      <c r="AP9" s="284">
        <v>135603</v>
      </c>
      <c r="AQ9" s="285">
        <v>106927</v>
      </c>
      <c r="AR9" s="286">
        <v>26.8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521</v>
      </c>
      <c r="AL10" s="1181"/>
      <c r="AM10" s="1181"/>
      <c r="AN10" s="1182"/>
      <c r="AO10" s="287">
        <v>227476</v>
      </c>
      <c r="AP10" s="287">
        <v>17141</v>
      </c>
      <c r="AQ10" s="288">
        <v>15145</v>
      </c>
      <c r="AR10" s="289">
        <v>13.2</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522</v>
      </c>
      <c r="AL11" s="1181"/>
      <c r="AM11" s="1181"/>
      <c r="AN11" s="1182"/>
      <c r="AO11" s="287" t="s">
        <v>523</v>
      </c>
      <c r="AP11" s="287" t="s">
        <v>523</v>
      </c>
      <c r="AQ11" s="288">
        <v>1510</v>
      </c>
      <c r="AR11" s="289" t="s">
        <v>523</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524</v>
      </c>
      <c r="AL12" s="1181"/>
      <c r="AM12" s="1181"/>
      <c r="AN12" s="1182"/>
      <c r="AO12" s="287" t="s">
        <v>523</v>
      </c>
      <c r="AP12" s="287" t="s">
        <v>523</v>
      </c>
      <c r="AQ12" s="288">
        <v>21</v>
      </c>
      <c r="AR12" s="289" t="s">
        <v>523</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525</v>
      </c>
      <c r="AL13" s="1181"/>
      <c r="AM13" s="1181"/>
      <c r="AN13" s="1182"/>
      <c r="AO13" s="287">
        <v>85348</v>
      </c>
      <c r="AP13" s="287">
        <v>6431</v>
      </c>
      <c r="AQ13" s="288">
        <v>4533</v>
      </c>
      <c r="AR13" s="289">
        <v>41.9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526</v>
      </c>
      <c r="AL14" s="1181"/>
      <c r="AM14" s="1181"/>
      <c r="AN14" s="1182"/>
      <c r="AO14" s="287">
        <v>36952</v>
      </c>
      <c r="AP14" s="287">
        <v>2784</v>
      </c>
      <c r="AQ14" s="288">
        <v>2422</v>
      </c>
      <c r="AR14" s="289">
        <v>14.9</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527</v>
      </c>
      <c r="AL15" s="1184"/>
      <c r="AM15" s="1184"/>
      <c r="AN15" s="1185"/>
      <c r="AO15" s="287">
        <v>-122535</v>
      </c>
      <c r="AP15" s="287">
        <v>-9233</v>
      </c>
      <c r="AQ15" s="288">
        <v>-7979</v>
      </c>
      <c r="AR15" s="289">
        <v>15.7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2026828</v>
      </c>
      <c r="AP16" s="287">
        <v>152726</v>
      </c>
      <c r="AQ16" s="288">
        <v>122579</v>
      </c>
      <c r="AR16" s="289">
        <v>24.6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528</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529</v>
      </c>
      <c r="AP20" s="296" t="s">
        <v>530</v>
      </c>
      <c r="AQ20" s="297" t="s">
        <v>531</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532</v>
      </c>
      <c r="AL21" s="1187"/>
      <c r="AM21" s="1187"/>
      <c r="AN21" s="1188"/>
      <c r="AO21" s="300">
        <v>11.38</v>
      </c>
      <c r="AP21" s="301">
        <v>10.66</v>
      </c>
      <c r="AQ21" s="302">
        <v>0.72</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533</v>
      </c>
      <c r="AL22" s="1187"/>
      <c r="AM22" s="1187"/>
      <c r="AN22" s="1188"/>
      <c r="AO22" s="305">
        <v>96.8</v>
      </c>
      <c r="AP22" s="306">
        <v>96.3</v>
      </c>
      <c r="AQ22" s="307">
        <v>0.5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534</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535</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536</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515</v>
      </c>
      <c r="AP30" s="275"/>
      <c r="AQ30" s="276" t="s">
        <v>516</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517</v>
      </c>
      <c r="AQ31" s="282" t="s">
        <v>518</v>
      </c>
      <c r="AR31" s="283" t="s">
        <v>519</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537</v>
      </c>
      <c r="AL32" s="1195"/>
      <c r="AM32" s="1195"/>
      <c r="AN32" s="1196"/>
      <c r="AO32" s="315">
        <v>349918</v>
      </c>
      <c r="AP32" s="315">
        <v>26367</v>
      </c>
      <c r="AQ32" s="316">
        <v>59977</v>
      </c>
      <c r="AR32" s="317">
        <v>-56</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538</v>
      </c>
      <c r="AL33" s="1195"/>
      <c r="AM33" s="1195"/>
      <c r="AN33" s="1196"/>
      <c r="AO33" s="315" t="s">
        <v>523</v>
      </c>
      <c r="AP33" s="315" t="s">
        <v>523</v>
      </c>
      <c r="AQ33" s="316" t="s">
        <v>523</v>
      </c>
      <c r="AR33" s="317" t="s">
        <v>523</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539</v>
      </c>
      <c r="AL34" s="1195"/>
      <c r="AM34" s="1195"/>
      <c r="AN34" s="1196"/>
      <c r="AO34" s="315" t="s">
        <v>523</v>
      </c>
      <c r="AP34" s="315" t="s">
        <v>523</v>
      </c>
      <c r="AQ34" s="316" t="s">
        <v>523</v>
      </c>
      <c r="AR34" s="317" t="s">
        <v>523</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540</v>
      </c>
      <c r="AL35" s="1195"/>
      <c r="AM35" s="1195"/>
      <c r="AN35" s="1196"/>
      <c r="AO35" s="315">
        <v>24929</v>
      </c>
      <c r="AP35" s="315">
        <v>1878</v>
      </c>
      <c r="AQ35" s="316">
        <v>16053</v>
      </c>
      <c r="AR35" s="317">
        <v>-88.3</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541</v>
      </c>
      <c r="AL36" s="1195"/>
      <c r="AM36" s="1195"/>
      <c r="AN36" s="1196"/>
      <c r="AO36" s="315">
        <v>65325</v>
      </c>
      <c r="AP36" s="315">
        <v>4922</v>
      </c>
      <c r="AQ36" s="316">
        <v>3449</v>
      </c>
      <c r="AR36" s="317">
        <v>42.7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542</v>
      </c>
      <c r="AL37" s="1195"/>
      <c r="AM37" s="1195"/>
      <c r="AN37" s="1196"/>
      <c r="AO37" s="315" t="s">
        <v>523</v>
      </c>
      <c r="AP37" s="315" t="s">
        <v>523</v>
      </c>
      <c r="AQ37" s="316">
        <v>404</v>
      </c>
      <c r="AR37" s="317" t="s">
        <v>523</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543</v>
      </c>
      <c r="AL38" s="1198"/>
      <c r="AM38" s="1198"/>
      <c r="AN38" s="1199"/>
      <c r="AO38" s="318" t="s">
        <v>523</v>
      </c>
      <c r="AP38" s="318" t="s">
        <v>523</v>
      </c>
      <c r="AQ38" s="319">
        <v>3</v>
      </c>
      <c r="AR38" s="307" t="s">
        <v>523</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544</v>
      </c>
      <c r="AL39" s="1198"/>
      <c r="AM39" s="1198"/>
      <c r="AN39" s="1199"/>
      <c r="AO39" s="315">
        <v>-13276</v>
      </c>
      <c r="AP39" s="315">
        <v>-1000</v>
      </c>
      <c r="AQ39" s="316">
        <v>-3105</v>
      </c>
      <c r="AR39" s="317">
        <v>-67.8</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545</v>
      </c>
      <c r="AL40" s="1195"/>
      <c r="AM40" s="1195"/>
      <c r="AN40" s="1196"/>
      <c r="AO40" s="315">
        <v>-376821</v>
      </c>
      <c r="AP40" s="315">
        <v>-28394</v>
      </c>
      <c r="AQ40" s="316">
        <v>-51549</v>
      </c>
      <c r="AR40" s="317">
        <v>-44.9</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299</v>
      </c>
      <c r="AL41" s="1201"/>
      <c r="AM41" s="1201"/>
      <c r="AN41" s="1202"/>
      <c r="AO41" s="315">
        <v>50075</v>
      </c>
      <c r="AP41" s="315">
        <v>3773</v>
      </c>
      <c r="AQ41" s="316">
        <v>25231</v>
      </c>
      <c r="AR41" s="317">
        <v>-85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546</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547</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548</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515</v>
      </c>
      <c r="AN49" s="1191" t="s">
        <v>549</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550</v>
      </c>
      <c r="AO50" s="332" t="s">
        <v>551</v>
      </c>
      <c r="AP50" s="333" t="s">
        <v>552</v>
      </c>
      <c r="AQ50" s="334" t="s">
        <v>553</v>
      </c>
      <c r="AR50" s="335" t="s">
        <v>554</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555</v>
      </c>
      <c r="AL51" s="328"/>
      <c r="AM51" s="336">
        <v>2915546</v>
      </c>
      <c r="AN51" s="337">
        <v>211963</v>
      </c>
      <c r="AO51" s="338">
        <v>30.2</v>
      </c>
      <c r="AP51" s="339">
        <v>90072</v>
      </c>
      <c r="AQ51" s="340">
        <v>13.3</v>
      </c>
      <c r="AR51" s="341">
        <v>16.899999999999999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556</v>
      </c>
      <c r="AM52" s="344">
        <v>781137</v>
      </c>
      <c r="AN52" s="345">
        <v>56789</v>
      </c>
      <c r="AO52" s="346">
        <v>-39.5</v>
      </c>
      <c r="AP52" s="347">
        <v>46083</v>
      </c>
      <c r="AQ52" s="348">
        <v>3.2</v>
      </c>
      <c r="AR52" s="349">
        <v>-42.7</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557</v>
      </c>
      <c r="AL53" s="328"/>
      <c r="AM53" s="336">
        <v>1014712</v>
      </c>
      <c r="AN53" s="337">
        <v>74169</v>
      </c>
      <c r="AO53" s="338">
        <v>-65</v>
      </c>
      <c r="AP53" s="339">
        <v>88328</v>
      </c>
      <c r="AQ53" s="340">
        <v>-1.9</v>
      </c>
      <c r="AR53" s="341">
        <v>-63.1</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556</v>
      </c>
      <c r="AM54" s="344">
        <v>597483</v>
      </c>
      <c r="AN54" s="345">
        <v>43672</v>
      </c>
      <c r="AO54" s="346">
        <v>-23.1</v>
      </c>
      <c r="AP54" s="347">
        <v>49013</v>
      </c>
      <c r="AQ54" s="348">
        <v>6.4</v>
      </c>
      <c r="AR54" s="349">
        <v>-29.5</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558</v>
      </c>
      <c r="AL55" s="328"/>
      <c r="AM55" s="336">
        <v>3723304</v>
      </c>
      <c r="AN55" s="337">
        <v>275311</v>
      </c>
      <c r="AO55" s="338">
        <v>271.2</v>
      </c>
      <c r="AP55" s="339">
        <v>103390</v>
      </c>
      <c r="AQ55" s="340">
        <v>17.100000000000001</v>
      </c>
      <c r="AR55" s="341">
        <v>254.1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556</v>
      </c>
      <c r="AM56" s="344">
        <v>1062977</v>
      </c>
      <c r="AN56" s="345">
        <v>78599</v>
      </c>
      <c r="AO56" s="346">
        <v>80</v>
      </c>
      <c r="AP56" s="347">
        <v>51269</v>
      </c>
      <c r="AQ56" s="348">
        <v>4.5999999999999996</v>
      </c>
      <c r="AR56" s="349">
        <v>75.400000000000006</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559</v>
      </c>
      <c r="AL57" s="328"/>
      <c r="AM57" s="336">
        <v>2509226</v>
      </c>
      <c r="AN57" s="337">
        <v>187130</v>
      </c>
      <c r="AO57" s="338">
        <v>-32</v>
      </c>
      <c r="AP57" s="339">
        <v>117234</v>
      </c>
      <c r="AQ57" s="340">
        <v>13.4</v>
      </c>
      <c r="AR57" s="341">
        <v>-45.4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556</v>
      </c>
      <c r="AM58" s="344">
        <v>1410517</v>
      </c>
      <c r="AN58" s="345">
        <v>105192</v>
      </c>
      <c r="AO58" s="346">
        <v>33.799999999999997</v>
      </c>
      <c r="AP58" s="347">
        <v>59796</v>
      </c>
      <c r="AQ58" s="348">
        <v>16.600000000000001</v>
      </c>
      <c r="AR58" s="349">
        <v>17.2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560</v>
      </c>
      <c r="AL59" s="328"/>
      <c r="AM59" s="336">
        <v>3241782</v>
      </c>
      <c r="AN59" s="337">
        <v>244276</v>
      </c>
      <c r="AO59" s="338">
        <v>30.5</v>
      </c>
      <c r="AP59" s="339">
        <v>97758</v>
      </c>
      <c r="AQ59" s="340">
        <v>-16.600000000000001</v>
      </c>
      <c r="AR59" s="341">
        <v>47.1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556</v>
      </c>
      <c r="AM60" s="344">
        <v>930624</v>
      </c>
      <c r="AN60" s="345">
        <v>70125</v>
      </c>
      <c r="AO60" s="346">
        <v>-33.299999999999997</v>
      </c>
      <c r="AP60" s="347">
        <v>45946</v>
      </c>
      <c r="AQ60" s="348">
        <v>-23.2</v>
      </c>
      <c r="AR60" s="349">
        <v>-10.1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561</v>
      </c>
      <c r="AL61" s="350"/>
      <c r="AM61" s="351">
        <v>2680914</v>
      </c>
      <c r="AN61" s="352">
        <v>198570</v>
      </c>
      <c r="AO61" s="353">
        <v>47</v>
      </c>
      <c r="AP61" s="354">
        <v>99356</v>
      </c>
      <c r="AQ61" s="355">
        <v>5.0999999999999996</v>
      </c>
      <c r="AR61" s="341">
        <v>41.9</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556</v>
      </c>
      <c r="AM62" s="344">
        <v>956548</v>
      </c>
      <c r="AN62" s="345">
        <v>70875</v>
      </c>
      <c r="AO62" s="346">
        <v>3.6</v>
      </c>
      <c r="AP62" s="347">
        <v>50421</v>
      </c>
      <c r="AQ62" s="348">
        <v>1.5</v>
      </c>
      <c r="AR62" s="349">
        <v>2.1</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6ddh/h8am4dF6K8tIFBUnaQ7nDZZoYd6pT+XWJmq8kfYHfg0YbbqTvzZk7QONVPvk4WupgyPqi9Wv3uoQCq5Nw==" saltValue="ZFT5A3k84b4vaJXay13ab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563</v>
      </c>
    </row>
    <row r="120" spans="125:125" ht="13.5" hidden="1" customHeight="1" x14ac:dyDescent="0.15"/>
    <row r="121" spans="125:125" ht="13.5" hidden="1" customHeight="1" x14ac:dyDescent="0.15">
      <c r="DU121" s="262"/>
    </row>
  </sheetData>
  <sheetProtection algorithmName="SHA-512" hashValue="FdhGkURQptymlWibWhK5vrZQxWBfHmfPIrhfxGl4O1v0ayRbamWTHqcQvpuwehLd3NVNwSR5FgdImdqOCvRWBg==" saltValue="5r8EnqXlQMBhiicRZi1Xu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564</v>
      </c>
    </row>
  </sheetData>
  <sheetProtection algorithmName="SHA-512" hashValue="Qa3Utt5NPjnWf1SHBSYsipri9G95V2Ly1kOup9cqaPRRJXoFwQlRrk0cBqHNT6bY6wxyXdCu0Wnamcx7EK5ZzA==" saltValue="msz9dAONu3t9uEtWEC+M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3" t="s">
        <v>3</v>
      </c>
      <c r="D47" s="1203"/>
      <c r="E47" s="1204"/>
      <c r="F47" s="11">
        <v>146.83000000000001</v>
      </c>
      <c r="G47" s="12">
        <v>144.58000000000001</v>
      </c>
      <c r="H47" s="12">
        <v>143.6</v>
      </c>
      <c r="I47" s="12">
        <v>132.54</v>
      </c>
      <c r="J47" s="13">
        <v>123.93</v>
      </c>
    </row>
    <row r="48" spans="2:10" ht="57.75" customHeight="1" x14ac:dyDescent="0.15">
      <c r="B48" s="14"/>
      <c r="C48" s="1205" t="s">
        <v>4</v>
      </c>
      <c r="D48" s="1205"/>
      <c r="E48" s="1206"/>
      <c r="F48" s="15">
        <v>5.38</v>
      </c>
      <c r="G48" s="16">
        <v>4.74</v>
      </c>
      <c r="H48" s="16">
        <v>9.1999999999999993</v>
      </c>
      <c r="I48" s="16">
        <v>6.92</v>
      </c>
      <c r="J48" s="17">
        <v>5.27</v>
      </c>
    </row>
    <row r="49" spans="2:10" ht="57.75" customHeight="1" thickBot="1" x14ac:dyDescent="0.2">
      <c r="B49" s="18"/>
      <c r="C49" s="1207" t="s">
        <v>5</v>
      </c>
      <c r="D49" s="1207"/>
      <c r="E49" s="1208"/>
      <c r="F49" s="19" t="s">
        <v>570</v>
      </c>
      <c r="G49" s="20" t="s">
        <v>571</v>
      </c>
      <c r="H49" s="20">
        <v>4.68</v>
      </c>
      <c r="I49" s="20" t="s">
        <v>572</v>
      </c>
      <c r="J49" s="21" t="s">
        <v>573</v>
      </c>
    </row>
    <row r="50" spans="2:10" x14ac:dyDescent="0.15"/>
  </sheetData>
  <sheetProtection algorithmName="SHA-512" hashValue="L3+qLlqHccBd76lOmDa1Uo+aH6l5GfE8wHxvfrDJvUH45+RTL+KtPeyH7sn0yUStyhY0FHIRheGkw7pRTfBqlg==" saltValue="9BlimM7f0MYnHHW+wDruK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2023-09-28T07:51:38Z</dcterms:modified>
</cp:coreProperties>
</file>