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dnas04\share\401030\②職員（住宅関係等）\2.町民・再開発\7.空家待募集及び随時募集関係\02.随時募集\R7\町民住宅\"/>
    </mc:Choice>
  </mc:AlternateContent>
  <bookViews>
    <workbookView xWindow="0" yWindow="0" windowWidth="28770" windowHeight="12615" tabRatio="768"/>
  </bookViews>
  <sheets>
    <sheet name="表紙" sheetId="1" r:id="rId1"/>
    <sheet name="目次" sheetId="2" r:id="rId2"/>
    <sheet name="P1申込資格・順序" sheetId="3" r:id="rId3"/>
    <sheet name="P2募集" sheetId="4" r:id="rId4"/>
    <sheet name="P3抽選" sheetId="5" r:id="rId5"/>
    <sheet name="P4間取り" sheetId="6" r:id="rId6"/>
    <sheet name="P5早見表" sheetId="7" r:id="rId7"/>
    <sheet name="P6所得" sheetId="8" r:id="rId8"/>
    <sheet name="P7計算" sheetId="9" r:id="rId9"/>
    <sheet name="P8方法" sheetId="10" r:id="rId10"/>
    <sheet name="P9控除" sheetId="11" r:id="rId11"/>
    <sheet name="P10申込" sheetId="17" r:id="rId12"/>
    <sheet name="Ｐ11申込裏" sheetId="18" r:id="rId13"/>
    <sheet name="Sheet1" sheetId="19" r:id="rId14"/>
    <sheet name="表紙 (2)" sheetId="20" r:id="rId15"/>
    <sheet name="目次 (2)" sheetId="21" r:id="rId16"/>
    <sheet name="P1申込資格・順序 (2)" sheetId="22" r:id="rId17"/>
    <sheet name="P2募集 (2)" sheetId="23" r:id="rId18"/>
    <sheet name="P3抽選 (2)" sheetId="24" r:id="rId19"/>
    <sheet name="P4間取り (2)" sheetId="25" r:id="rId20"/>
    <sheet name="P5早見表 (2)" sheetId="26" r:id="rId21"/>
    <sheet name="P6所得 (2)" sheetId="27" r:id="rId22"/>
    <sheet name="P7計算 (2)" sheetId="28" r:id="rId23"/>
    <sheet name="P8方法 (2)" sheetId="29" r:id="rId24"/>
    <sheet name="P9控除 (2)" sheetId="30" r:id="rId25"/>
    <sheet name="P10例１ (2)" sheetId="31" r:id="rId26"/>
    <sheet name="P11例2 (2)" sheetId="32" r:id="rId27"/>
    <sheet name="P12例3 (2)" sheetId="33" r:id="rId28"/>
    <sheet name="P13例4 (2)" sheetId="34" r:id="rId29"/>
    <sheet name="P14実際計算 (2)" sheetId="35" r:id="rId30"/>
    <sheet name="P15申込 (2)" sheetId="36" r:id="rId31"/>
    <sheet name="Ｐ16申請裏 (2)" sheetId="37" r:id="rId32"/>
    <sheet name="Sheet1 (2)" sheetId="38" r:id="rId33"/>
  </sheets>
  <definedNames>
    <definedName name="__xlnm.Print_Area" localSheetId="11">P10申込!$A$1:$X$36</definedName>
    <definedName name="__xlnm.Print_Area" localSheetId="12">Ｐ11申込裏!$A$1:$AD$43</definedName>
    <definedName name="__xlnm.Print_Area" localSheetId="30">'P15申込 (2)'!$A$1:$X$36</definedName>
    <definedName name="__xlnm.Print_Area" localSheetId="31">'Ｐ16申請裏 (2)'!$A$1:$AD$43</definedName>
    <definedName name="__xlnm.Print_Area" localSheetId="2">P1申込資格・順序!$A$1:$O$40</definedName>
    <definedName name="__xlnm.Print_Area" localSheetId="16">'P1申込資格・順序 (2)'!$A$1:$O$52</definedName>
    <definedName name="__xlnm.Print_Area" localSheetId="8">P7計算!$A$1:$J$32</definedName>
    <definedName name="__xlnm.Print_Area" localSheetId="22">'P7計算 (2)'!$A$1:$J$32</definedName>
    <definedName name="__xlnm.Print_Area" localSheetId="10">P9控除!$A$1:$J$32</definedName>
    <definedName name="__xlnm.Print_Area" localSheetId="24">'P9控除 (2)'!$A$1:$J$31</definedName>
    <definedName name="_xlnm.Print_Area" localSheetId="11">P10申込!$A$1:$X$36</definedName>
    <definedName name="_xlnm.Print_Area" localSheetId="12">Ｐ11申込裏!$A$1:$AD$43</definedName>
    <definedName name="_xlnm.Print_Area" localSheetId="30">'P15申込 (2)'!$A$1:$X$36</definedName>
    <definedName name="_xlnm.Print_Area" localSheetId="31">'Ｐ16申請裏 (2)'!$A$1:$AD$43</definedName>
    <definedName name="_xlnm.Print_Area" localSheetId="2">P1申込資格・順序!$A$1:$O$43</definedName>
    <definedName name="_xlnm.Print_Area" localSheetId="16">'P1申込資格・順序 (2)'!$A$1:$O$38</definedName>
    <definedName name="_xlnm.Print_Area" localSheetId="3">P2募集!$A$1:$J$59</definedName>
    <definedName name="_xlnm.Print_Area" localSheetId="4">P3抽選!$A$1:$J$63</definedName>
    <definedName name="_xlnm.Print_Area" localSheetId="6">P5早見表!$A$1:$G$46</definedName>
    <definedName name="_xlnm.Print_Area" localSheetId="20">'P5早見表 (2)'!$A$1:$G$46</definedName>
    <definedName name="_xlnm.Print_Area" localSheetId="8">P7計算!$A$1:$J$32</definedName>
    <definedName name="_xlnm.Print_Area" localSheetId="22">'P7計算 (2)'!$A$1:$J$32</definedName>
    <definedName name="_xlnm.Print_Area" localSheetId="9">P8方法!$A$1:$J$41</definedName>
    <definedName name="_xlnm.Print_Area" localSheetId="10">P9控除!$A$1:$J$32</definedName>
    <definedName name="_xlnm.Print_Area" localSheetId="24">'P9控除 (2)'!$A$1:$J$31</definedName>
    <definedName name="_xlnm.Print_Area" localSheetId="1">目次!$A$1:$I$39</definedName>
    <definedName name="_xlnm.Print_Area" localSheetId="15">'目次 (2)'!$A$1:$I$41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7" i="34" l="1"/>
  <c r="I28" i="34" s="1"/>
  <c r="I29" i="34" s="1"/>
  <c r="I27" i="33"/>
  <c r="I28" i="33" s="1"/>
  <c r="I29" i="33" s="1"/>
  <c r="I30" i="32"/>
  <c r="I31" i="32" s="1"/>
  <c r="I32" i="32" s="1"/>
  <c r="I30" i="31"/>
  <c r="I31" i="31" s="1"/>
  <c r="I29" i="31"/>
  <c r="G40" i="26"/>
  <c r="G41" i="26" s="1"/>
  <c r="G42" i="26" s="1"/>
  <c r="F40" i="26"/>
  <c r="F41" i="26" s="1"/>
  <c r="F42" i="26" s="1"/>
  <c r="E40" i="26"/>
  <c r="E41" i="26" s="1"/>
  <c r="E42" i="26" s="1"/>
  <c r="D40" i="26"/>
  <c r="D41" i="26" s="1"/>
  <c r="D42" i="26" s="1"/>
  <c r="C40" i="26"/>
  <c r="C41" i="26" s="1"/>
  <c r="C42" i="26" s="1"/>
  <c r="B40" i="26"/>
  <c r="B41" i="26" s="1"/>
  <c r="B42" i="26" s="1"/>
  <c r="G32" i="26"/>
  <c r="G33" i="26" s="1"/>
  <c r="G34" i="26" s="1"/>
  <c r="F32" i="26"/>
  <c r="F33" i="26" s="1"/>
  <c r="F34" i="26" s="1"/>
  <c r="E32" i="26"/>
  <c r="E33" i="26" s="1"/>
  <c r="E34" i="26" s="1"/>
  <c r="D32" i="26"/>
  <c r="D33" i="26" s="1"/>
  <c r="D34" i="26" s="1"/>
  <c r="C32" i="26"/>
  <c r="C33" i="26" s="1"/>
  <c r="C34" i="26" s="1"/>
  <c r="B32" i="26"/>
  <c r="B33" i="26" s="1"/>
  <c r="B34" i="26" s="1"/>
  <c r="G24" i="26"/>
  <c r="G25" i="26" s="1"/>
  <c r="G26" i="26" s="1"/>
  <c r="F24" i="26"/>
  <c r="F25" i="26" s="1"/>
  <c r="F26" i="26" s="1"/>
  <c r="E24" i="26"/>
  <c r="E25" i="26" s="1"/>
  <c r="E26" i="26" s="1"/>
  <c r="D24" i="26"/>
  <c r="D25" i="26" s="1"/>
  <c r="D26" i="26" s="1"/>
  <c r="C24" i="26"/>
  <c r="C25" i="26" s="1"/>
  <c r="C26" i="26" s="1"/>
  <c r="B24" i="26"/>
  <c r="B25" i="26" s="1"/>
  <c r="B26" i="26" s="1"/>
  <c r="G16" i="26"/>
  <c r="G17" i="26" s="1"/>
  <c r="G18" i="26" s="1"/>
  <c r="F16" i="26"/>
  <c r="F17" i="26" s="1"/>
  <c r="F18" i="26" s="1"/>
  <c r="E16" i="26"/>
  <c r="E17" i="26" s="1"/>
  <c r="E18" i="26" s="1"/>
  <c r="D16" i="26"/>
  <c r="D17" i="26" s="1"/>
  <c r="D18" i="26" s="1"/>
  <c r="C16" i="26"/>
  <c r="C17" i="26" s="1"/>
  <c r="C18" i="26" s="1"/>
  <c r="B16" i="26"/>
  <c r="B17" i="26" s="1"/>
  <c r="B18" i="26" s="1"/>
  <c r="G11" i="26"/>
  <c r="G12" i="26" s="1"/>
  <c r="G13" i="26" s="1"/>
  <c r="G14" i="26" s="1"/>
  <c r="F11" i="26"/>
  <c r="F12" i="26" s="1"/>
  <c r="F13" i="26" s="1"/>
  <c r="F14" i="26" s="1"/>
  <c r="E11" i="26"/>
  <c r="E12" i="26" s="1"/>
  <c r="E13" i="26" s="1"/>
  <c r="E14" i="26" s="1"/>
  <c r="D11" i="26"/>
  <c r="D12" i="26" s="1"/>
  <c r="D13" i="26" s="1"/>
  <c r="D14" i="26" s="1"/>
  <c r="C11" i="26"/>
  <c r="C12" i="26" s="1"/>
  <c r="C13" i="26" s="1"/>
  <c r="C14" i="26" s="1"/>
  <c r="B11" i="26"/>
  <c r="B12" i="26" s="1"/>
  <c r="B13" i="26" s="1"/>
  <c r="B14" i="26" s="1"/>
  <c r="C11" i="7" l="1"/>
  <c r="C24" i="7" l="1"/>
  <c r="C25" i="7" s="1"/>
  <c r="C26" i="7" s="1"/>
  <c r="D24" i="7"/>
  <c r="E24" i="7"/>
  <c r="F24" i="7"/>
  <c r="G24" i="7"/>
  <c r="B24" i="7"/>
  <c r="D11" i="7"/>
  <c r="D12" i="7" s="1"/>
  <c r="E11" i="7"/>
  <c r="E12" i="7" s="1"/>
  <c r="F11" i="7"/>
  <c r="F12" i="7" s="1"/>
  <c r="G11" i="7"/>
  <c r="G12" i="7" s="1"/>
  <c r="B11" i="7"/>
  <c r="E32" i="7"/>
  <c r="D32" i="7"/>
  <c r="B32" i="7"/>
  <c r="C32" i="7"/>
  <c r="C16" i="7"/>
  <c r="D16" i="7"/>
  <c r="E16" i="7"/>
  <c r="F16" i="7"/>
  <c r="G16" i="7"/>
  <c r="B16" i="7"/>
  <c r="B17" i="7" s="1"/>
  <c r="B18" i="7" s="1"/>
  <c r="B12" i="7" l="1"/>
  <c r="B13" i="7" s="1"/>
  <c r="B14" i="7" s="1"/>
  <c r="C12" i="7"/>
  <c r="C13" i="7" s="1"/>
  <c r="C14" i="7" s="1"/>
  <c r="D13" i="7"/>
  <c r="D14" i="7" s="1"/>
  <c r="E13" i="7"/>
  <c r="E14" i="7" s="1"/>
  <c r="F13" i="7"/>
  <c r="F14" i="7" s="1"/>
  <c r="G13" i="7"/>
  <c r="G14" i="7" s="1"/>
  <c r="C17" i="7"/>
  <c r="C18" i="7" s="1"/>
  <c r="D17" i="7"/>
  <c r="D18" i="7" s="1"/>
  <c r="E17" i="7"/>
  <c r="F17" i="7"/>
  <c r="F18" i="7" s="1"/>
  <c r="G17" i="7"/>
  <c r="G18" i="7" s="1"/>
  <c r="E18" i="7"/>
  <c r="B25" i="7"/>
  <c r="B26" i="7" s="1"/>
  <c r="D25" i="7"/>
  <c r="D26" i="7" s="1"/>
  <c r="E25" i="7"/>
  <c r="E26" i="7" s="1"/>
  <c r="F25" i="7"/>
  <c r="F26" i="7" s="1"/>
  <c r="G25" i="7"/>
  <c r="G26" i="7" s="1"/>
  <c r="B33" i="7"/>
  <c r="B34" i="7" s="1"/>
  <c r="C33" i="7"/>
  <c r="C34" i="7" s="1"/>
  <c r="F32" i="7"/>
  <c r="F33" i="7" s="1"/>
  <c r="F34" i="7" s="1"/>
  <c r="G32" i="7"/>
  <c r="G33" i="7" s="1"/>
  <c r="G34" i="7" s="1"/>
  <c r="D33" i="7"/>
  <c r="D34" i="7" s="1"/>
  <c r="E33" i="7"/>
  <c r="E34" i="7" s="1"/>
  <c r="B40" i="7"/>
  <c r="B41" i="7" s="1"/>
  <c r="B42" i="7" s="1"/>
  <c r="C40" i="7"/>
  <c r="C41" i="7" s="1"/>
  <c r="C42" i="7" s="1"/>
  <c r="D40" i="7"/>
  <c r="D41" i="7" s="1"/>
  <c r="D42" i="7" s="1"/>
  <c r="E40" i="7"/>
  <c r="F40" i="7"/>
  <c r="F41" i="7" s="1"/>
  <c r="F42" i="7" s="1"/>
  <c r="G40" i="7"/>
  <c r="G41" i="7" s="1"/>
  <c r="G42" i="7" s="1"/>
  <c r="E41" i="7"/>
  <c r="E42" i="7" s="1"/>
</calcChain>
</file>

<file path=xl/sharedStrings.xml><?xml version="1.0" encoding="utf-8"?>
<sst xmlns="http://schemas.openxmlformats.org/spreadsheetml/2006/main" count="1499" uniqueCount="650">
  <si>
    <t xml:space="preserve"> 嘉手納町民住宅</t>
  </si>
  <si>
    <r>
      <rPr>
        <b/>
        <sz val="14"/>
        <rFont val="DejaVu Sans"/>
        <family val="2"/>
      </rPr>
      <t>受付時間：平日</t>
    </r>
    <r>
      <rPr>
        <b/>
        <sz val="14"/>
        <rFont val="ＭＳ Ｐゴシック"/>
        <family val="3"/>
        <charset val="128"/>
      </rPr>
      <t>9</t>
    </r>
    <r>
      <rPr>
        <b/>
        <sz val="14"/>
        <rFont val="DejaVu Sans"/>
        <family val="2"/>
      </rPr>
      <t>時～</t>
    </r>
    <r>
      <rPr>
        <b/>
        <sz val="14"/>
        <rFont val="ＭＳ Ｐゴシック"/>
        <family val="3"/>
        <charset val="128"/>
      </rPr>
      <t>12</t>
    </r>
    <r>
      <rPr>
        <b/>
        <sz val="14"/>
        <rFont val="DejaVu Sans"/>
        <family val="2"/>
      </rPr>
      <t>時・</t>
    </r>
    <r>
      <rPr>
        <b/>
        <sz val="14"/>
        <rFont val="ＭＳ Ｐゴシック"/>
        <family val="3"/>
        <charset val="128"/>
      </rPr>
      <t>13</t>
    </r>
    <r>
      <rPr>
        <b/>
        <sz val="14"/>
        <rFont val="DejaVu Sans"/>
        <family val="2"/>
      </rPr>
      <t>時～</t>
    </r>
    <r>
      <rPr>
        <b/>
        <sz val="14"/>
        <rFont val="ＭＳ Ｐゴシック"/>
        <family val="3"/>
        <charset val="128"/>
      </rPr>
      <t>17</t>
    </r>
    <r>
      <rPr>
        <b/>
        <sz val="14"/>
        <rFont val="DejaVu Sans"/>
        <family val="2"/>
      </rPr>
      <t>時</t>
    </r>
  </si>
  <si>
    <t>　町民住宅の申込資格については、所得基準をはじめ、いろいろな条件がありますので､申込みにあたっては､この「空き家待ち候補者募集のしおり」を最後までお読みになってからお申込みください。</t>
  </si>
  <si>
    <t>※お問い合わせ※</t>
  </si>
  <si>
    <t>嘉手納町民住宅指定管理者　株式会社レキオス</t>
  </si>
  <si>
    <t>０９８－９４３－０２０２</t>
  </si>
  <si>
    <t>目　次</t>
  </si>
  <si>
    <t>１．町民住宅空き家待ち候補者募集の申込資格・・・・・・・・・・・・・・・・</t>
  </si>
  <si>
    <t>１</t>
  </si>
  <si>
    <r>
      <rPr>
        <sz val="12"/>
        <rFont val="ＭＳ Ｐゴシック"/>
        <family val="3"/>
        <charset val="128"/>
      </rPr>
      <t>2</t>
    </r>
    <r>
      <rPr>
        <sz val="12"/>
        <rFont val="DejaVu Sans"/>
        <family val="2"/>
      </rPr>
      <t>．町民住宅空き家待ち候補者募集の申込から入居までの順序・・・</t>
    </r>
  </si>
  <si>
    <r>
      <rPr>
        <sz val="12"/>
        <rFont val="ＭＳ Ｐゴシック"/>
        <family val="3"/>
        <charset val="128"/>
      </rPr>
      <t>3</t>
    </r>
    <r>
      <rPr>
        <sz val="12"/>
        <rFont val="DejaVu Sans"/>
        <family val="2"/>
      </rPr>
      <t>．町民住宅空き家待ち候補者募集について・・・・・・・・・・・・・・・・・・・</t>
    </r>
  </si>
  <si>
    <t>２</t>
  </si>
  <si>
    <r>
      <rPr>
        <sz val="12"/>
        <rFont val="ＭＳ Ｐゴシック"/>
        <family val="3"/>
        <charset val="128"/>
      </rPr>
      <t>4</t>
    </r>
    <r>
      <rPr>
        <sz val="12"/>
        <rFont val="DejaVu Sans"/>
        <family val="2"/>
      </rPr>
      <t>．申込資格及び条件・・・・・・・・・・・・・・・・・・・・・・・・・・・・・・・・・・・・・・</t>
    </r>
  </si>
  <si>
    <r>
      <rPr>
        <sz val="12"/>
        <rFont val="ＭＳ Ｐゴシック"/>
        <family val="3"/>
        <charset val="128"/>
      </rPr>
      <t>5</t>
    </r>
    <r>
      <rPr>
        <sz val="12"/>
        <rFont val="DejaVu Sans"/>
        <family val="2"/>
      </rPr>
      <t>．申込及び入居の留意事項・・・・・・・・・・・・・・・・・・・・・・・・・・・・・・・・</t>
    </r>
  </si>
  <si>
    <r>
      <rPr>
        <sz val="12"/>
        <rFont val="ＭＳ Ｐゴシック"/>
        <family val="3"/>
        <charset val="128"/>
      </rPr>
      <t>6</t>
    </r>
    <r>
      <rPr>
        <sz val="12"/>
        <rFont val="DejaVu Sans"/>
        <family val="2"/>
      </rPr>
      <t>．抽選会・・・・・・・・・・・・・・・・・・・・・・・・・・・・・・・・・・・・・・・・・・・・・・・・</t>
    </r>
  </si>
  <si>
    <t>３</t>
  </si>
  <si>
    <r>
      <rPr>
        <sz val="12"/>
        <rFont val="ＭＳ Ｐゴシック"/>
        <family val="3"/>
        <charset val="128"/>
      </rPr>
      <t>7</t>
    </r>
    <r>
      <rPr>
        <sz val="12"/>
        <rFont val="DejaVu Sans"/>
        <family val="2"/>
      </rPr>
      <t>．建物概要・・・・・・・・・・・・・・・・・・・・・・・・・・・・・・・・・・・・・・・・・・・・・・</t>
    </r>
  </si>
  <si>
    <r>
      <rPr>
        <sz val="12"/>
        <rFont val="ＭＳ Ｐゴシック"/>
        <family val="3"/>
        <charset val="128"/>
      </rPr>
      <t>8</t>
    </r>
    <r>
      <rPr>
        <sz val="12"/>
        <rFont val="DejaVu Sans"/>
        <family val="2"/>
      </rPr>
      <t>．申込書について・・・・・・・・・・・・・・・・・・・・・・・・・・・・・・・・・・・・・・・・・</t>
    </r>
  </si>
  <si>
    <r>
      <rPr>
        <sz val="12"/>
        <rFont val="ＭＳ Ｐゴシック"/>
        <family val="3"/>
        <charset val="128"/>
      </rPr>
      <t>9</t>
    </r>
    <r>
      <rPr>
        <sz val="12"/>
        <rFont val="DejaVu Sans"/>
        <family val="2"/>
      </rPr>
      <t>．間取り図・・・・・・・・・・・・・・・・・・・・・・・・・・・・・・・・・・・・・・・・・・・・・・・</t>
    </r>
  </si>
  <si>
    <t>４</t>
  </si>
  <si>
    <r>
      <rPr>
        <sz val="12"/>
        <rFont val="ＭＳ Ｐゴシック"/>
        <family val="3"/>
        <charset val="128"/>
      </rPr>
      <t>10</t>
    </r>
    <r>
      <rPr>
        <sz val="12"/>
        <rFont val="DejaVu Sans"/>
        <family val="2"/>
      </rPr>
      <t>．所得基準早見表・・・・・・・・・・・・・・・・・・・・・・・・・・・・・・・・・・・・・・・</t>
    </r>
  </si>
  <si>
    <t>５</t>
  </si>
  <si>
    <r>
      <rPr>
        <sz val="12"/>
        <rFont val="ＭＳ Ｐゴシック"/>
        <family val="3"/>
        <charset val="128"/>
      </rPr>
      <t>11</t>
    </r>
    <r>
      <rPr>
        <sz val="12"/>
        <rFont val="DejaVu Sans"/>
        <family val="2"/>
      </rPr>
      <t>．所得月額の計算方法・・・・・・・・・・・・・・・・・・・・・・・・・・・・・・・・・・・</t>
    </r>
  </si>
  <si>
    <t>６</t>
  </si>
  <si>
    <t>　　公的年金等に係る雑所得の速算表・・・・・・・・・・・・・・・・・・・・・・・・</t>
  </si>
  <si>
    <t>　　給与所得者の年間総収入計算・・・・・・・・・・・・・・・・・・・・・・・・・・・</t>
  </si>
  <si>
    <t>７</t>
  </si>
  <si>
    <t>　　事業所得者の年間総所得計算・・・・・・・・・・・・・・・・・・・・・・・・・・・</t>
  </si>
  <si>
    <t>　　所得月額の計算方法・・・・・・・・・・・・・・・・・・・・・・・・・・・・・・・・・・・</t>
  </si>
  <si>
    <t>８～９</t>
  </si>
  <si>
    <t>　　所得月額計算例・・・・・・・・・・・・・・・・・・・・・・・・・・・・・・・・・・・・・・・</t>
  </si>
  <si>
    <r>
      <rPr>
        <sz val="11"/>
        <rFont val="ＭＳ 明朝"/>
        <family val="1"/>
        <charset val="128"/>
      </rPr>
      <t>10</t>
    </r>
    <r>
      <rPr>
        <sz val="11"/>
        <rFont val="DejaVu Sans"/>
        <family val="2"/>
      </rPr>
      <t>～</t>
    </r>
    <r>
      <rPr>
        <sz val="11"/>
        <rFont val="ＭＳ 明朝"/>
        <family val="1"/>
        <charset val="128"/>
      </rPr>
      <t>13</t>
    </r>
  </si>
  <si>
    <t>　　所得月額計算・・・・・・・・・・・・・・・・・・・・・・・・・・・・・・・・・・・・・・・・・</t>
  </si>
  <si>
    <t>14</t>
  </si>
  <si>
    <t>○町民住宅入居申込書記入例・・・・・・・・・・・・・・・・・・・・・・・・・・・・・・</t>
  </si>
  <si>
    <r>
      <rPr>
        <sz val="11"/>
        <rFont val="ＭＳ 明朝"/>
        <family val="1"/>
        <charset val="128"/>
      </rPr>
      <t>15</t>
    </r>
    <r>
      <rPr>
        <sz val="11"/>
        <rFont val="DejaVu Sans"/>
        <family val="2"/>
      </rPr>
      <t>～</t>
    </r>
    <r>
      <rPr>
        <sz val="11"/>
        <rFont val="ＭＳ 明朝"/>
        <family val="1"/>
        <charset val="128"/>
      </rPr>
      <t>16</t>
    </r>
  </si>
  <si>
    <t>※住宅の供給不足を緩和し、中堅所得者及び町内の事務所又は事業所に勤務する者</t>
  </si>
  <si>
    <t>の定住化を推進するため、町民住宅を設置いたしました。</t>
  </si>
  <si>
    <t>　　　　　　　　</t>
  </si>
  <si>
    <t>　　◎申込書類</t>
  </si>
  <si>
    <t>　①　町民住宅入居申込書</t>
  </si>
  <si>
    <t>　④　滞納無証明書（入居予定者全員分）</t>
  </si>
  <si>
    <t>　⑤　婚姻予約確認書※（該当者のみ）</t>
  </si>
  <si>
    <t>　⑥　その他町長が必要と認める書類</t>
  </si>
  <si>
    <t>　④　住民票の写し（住民票謄本：特別）</t>
  </si>
  <si>
    <t>　⑤　滞納無証明書（入居予定者全員分）</t>
  </si>
  <si>
    <t>　⑥　婚姻予約確認書※（該当者のみ）</t>
  </si>
  <si>
    <t>　⑦　その他町長が必要と認める書類</t>
  </si>
  <si>
    <t>　　　　　</t>
  </si>
  <si>
    <t>　　　　</t>
  </si>
  <si>
    <r>
      <rPr>
        <sz val="14"/>
        <rFont val="HGS創英角ﾎﾟｯﾌﾟ体"/>
        <family val="3"/>
        <charset val="128"/>
      </rPr>
      <t>3</t>
    </r>
    <r>
      <rPr>
        <sz val="14"/>
        <rFont val="DejaVu Sans"/>
        <family val="2"/>
      </rPr>
      <t>．町民住宅空き家待ち候補者募集について</t>
    </r>
  </si>
  <si>
    <t>　今回の空き家待ち候補者募集は、これから発生する空き家を見込んで行うものであります。
　申込者の中から、抽選で空き家待ち順位を決め、空き家が発生した時に順位にしたがって入居することになります。　なお、期限内に資格審査書類を提出し、かつ、資格審査に合格することが入居補欠者順位決定の条件となります。もし、２つの条件を満たさない場合は失格となります。　また、申込者全員に入居補欠者順位を決めてありますが、それぞれの順位までの空家が発生しないときは、入居できませんので、あらかじめ御了承ください。
　入居補欠者順位の有効期限は、次期補充入居者の入居順位決定の日の前日までとします。　</t>
  </si>
  <si>
    <r>
      <rPr>
        <sz val="14"/>
        <color indexed="8"/>
        <rFont val="HGS創英角ﾎﾟｯﾌﾟ体"/>
        <family val="3"/>
        <charset val="128"/>
      </rPr>
      <t>4.</t>
    </r>
    <r>
      <rPr>
        <sz val="14"/>
        <color indexed="8"/>
        <rFont val="DejaVu Sans"/>
        <family val="2"/>
      </rPr>
      <t>申込資格及び条件</t>
    </r>
  </si>
  <si>
    <t>　⑴　町内に現に住所を有する者。もしくは、町内の事務所又は事業所に勤務する者。</t>
  </si>
  <si>
    <t>　⑵　所得が規則で定める基準に該当すること。</t>
  </si>
  <si>
    <t>　　　（所得月額が、法令で定められた入居所得基準額であること。）</t>
  </si>
  <si>
    <t>　　入居者及び同居者の過去１年間における所得税法で算出した所得金額の合計から</t>
  </si>
  <si>
    <r>
      <rPr>
        <sz val="11"/>
        <rFont val="DejaVu Sans"/>
        <family val="2"/>
      </rPr>
      <t>　　控除対象額を控除した額を</t>
    </r>
    <r>
      <rPr>
        <sz val="11"/>
        <rFont val="ＭＳ Ｐ明朝"/>
        <family val="1"/>
        <charset val="128"/>
      </rPr>
      <t>12</t>
    </r>
    <r>
      <rPr>
        <sz val="11"/>
        <rFont val="DejaVu Sans"/>
        <family val="2"/>
      </rPr>
      <t>で除した額を所得という。</t>
    </r>
  </si>
  <si>
    <r>
      <rPr>
        <u/>
        <sz val="11"/>
        <rFont val="DejaVu Sans"/>
        <family val="2"/>
      </rPr>
      <t>　※所得基準は入居の申込みをした日において、</t>
    </r>
    <r>
      <rPr>
        <b/>
        <u/>
        <sz val="12"/>
        <color indexed="10"/>
        <rFont val="ＭＳ 明朝"/>
        <family val="1"/>
        <charset val="128"/>
      </rPr>
      <t>158</t>
    </r>
    <r>
      <rPr>
        <b/>
        <u/>
        <sz val="12"/>
        <color indexed="10"/>
        <rFont val="Century"/>
        <family val="1"/>
      </rPr>
      <t>,</t>
    </r>
    <r>
      <rPr>
        <b/>
        <u/>
        <sz val="12"/>
        <color indexed="10"/>
        <rFont val="ＭＳ 明朝"/>
        <family val="1"/>
        <charset val="128"/>
      </rPr>
      <t>000</t>
    </r>
    <r>
      <rPr>
        <b/>
        <u/>
        <sz val="12"/>
        <color indexed="10"/>
        <rFont val="DejaVu Sans"/>
        <family val="2"/>
      </rPr>
      <t>円以上</t>
    </r>
    <r>
      <rPr>
        <b/>
        <u/>
        <sz val="12"/>
        <color indexed="10"/>
        <rFont val="ＭＳ 明朝"/>
        <family val="1"/>
        <charset val="128"/>
      </rPr>
      <t>487</t>
    </r>
    <r>
      <rPr>
        <b/>
        <u/>
        <sz val="12"/>
        <color indexed="10"/>
        <rFont val="Century"/>
        <family val="1"/>
      </rPr>
      <t>,</t>
    </r>
    <r>
      <rPr>
        <b/>
        <u/>
        <sz val="12"/>
        <color indexed="10"/>
        <rFont val="ＭＳ 明朝"/>
        <family val="1"/>
        <charset val="128"/>
      </rPr>
      <t>000</t>
    </r>
    <r>
      <rPr>
        <b/>
        <u/>
        <sz val="12"/>
        <color indexed="10"/>
        <rFont val="DejaVu Sans"/>
        <family val="2"/>
      </rPr>
      <t>円以下</t>
    </r>
    <r>
      <rPr>
        <u/>
        <sz val="11"/>
        <rFont val="DejaVu Sans"/>
        <family val="2"/>
      </rPr>
      <t>とする。</t>
    </r>
  </si>
  <si>
    <r>
      <rPr>
        <sz val="11"/>
        <rFont val="DejaVu Sans"/>
        <family val="2"/>
      </rPr>
      <t>　　（</t>
    </r>
    <r>
      <rPr>
        <sz val="11"/>
        <rFont val="Century"/>
        <family val="1"/>
      </rPr>
      <t>6</t>
    </r>
    <r>
      <rPr>
        <sz val="11"/>
        <rFont val="DejaVu Sans"/>
        <family val="2"/>
      </rPr>
      <t>ページから</t>
    </r>
    <r>
      <rPr>
        <sz val="11"/>
        <rFont val="ＭＳ 明朝"/>
        <family val="1"/>
        <charset val="128"/>
      </rPr>
      <t>9</t>
    </r>
    <r>
      <rPr>
        <sz val="11"/>
        <rFont val="DejaVu Sans"/>
        <family val="2"/>
      </rPr>
      <t>ページの所得月額の計算方法参照）　</t>
    </r>
  </si>
  <si>
    <r>
      <rPr>
        <sz val="11"/>
        <rFont val="DejaVu Sans"/>
        <family val="2"/>
      </rPr>
      <t>　ただし、申込者又は現に同居し、若しくは同居しようとする親族</t>
    </r>
    <r>
      <rPr>
        <sz val="11"/>
        <rFont val="ＭＳ 明朝"/>
        <family val="1"/>
        <charset val="128"/>
      </rPr>
      <t>(</t>
    </r>
    <r>
      <rPr>
        <sz val="11"/>
        <rFont val="DejaVu Sans"/>
        <family val="2"/>
      </rPr>
      <t>婚姻の届出をしないが事実上婚姻関係と同様の事情にある者その他婚姻の予約者を含む。以下同じ。</t>
    </r>
    <r>
      <rPr>
        <sz val="11"/>
        <rFont val="ＭＳ 明朝"/>
        <family val="1"/>
        <charset val="128"/>
      </rPr>
      <t>)</t>
    </r>
    <r>
      <rPr>
        <sz val="11"/>
        <rFont val="DejaVu Sans"/>
        <family val="2"/>
      </rPr>
      <t>が暴力団員による不当な行為の防止等に関する法律</t>
    </r>
    <r>
      <rPr>
        <sz val="11"/>
        <rFont val="ＭＳ 明朝"/>
        <family val="1"/>
        <charset val="128"/>
      </rPr>
      <t>(</t>
    </r>
    <r>
      <rPr>
        <sz val="11"/>
        <rFont val="DejaVu Sans"/>
        <family val="2"/>
      </rPr>
      <t>平成</t>
    </r>
    <r>
      <rPr>
        <sz val="11"/>
        <rFont val="ＭＳ 明朝"/>
        <family val="1"/>
        <charset val="128"/>
      </rPr>
      <t>3</t>
    </r>
    <r>
      <rPr>
        <sz val="11"/>
        <rFont val="DejaVu Sans"/>
        <family val="2"/>
      </rPr>
      <t>年法律第</t>
    </r>
    <r>
      <rPr>
        <sz val="11"/>
        <rFont val="ＭＳ 明朝"/>
        <family val="1"/>
        <charset val="128"/>
      </rPr>
      <t>77</t>
    </r>
    <r>
      <rPr>
        <sz val="11"/>
        <rFont val="DejaVu Sans"/>
        <family val="2"/>
      </rPr>
      <t>号</t>
    </r>
    <r>
      <rPr>
        <sz val="11"/>
        <rFont val="ＭＳ 明朝"/>
        <family val="1"/>
        <charset val="128"/>
      </rPr>
      <t>)</t>
    </r>
    <r>
      <rPr>
        <sz val="11"/>
        <rFont val="DejaVu Sans"/>
        <family val="2"/>
      </rPr>
      <t>第</t>
    </r>
    <r>
      <rPr>
        <sz val="11"/>
        <rFont val="ＭＳ 明朝"/>
        <family val="1"/>
        <charset val="128"/>
      </rPr>
      <t>2</t>
    </r>
    <r>
      <rPr>
        <sz val="11"/>
        <rFont val="DejaVu Sans"/>
        <family val="2"/>
      </rPr>
      <t>条第</t>
    </r>
    <r>
      <rPr>
        <sz val="11"/>
        <rFont val="ＭＳ 明朝"/>
        <family val="1"/>
        <charset val="128"/>
      </rPr>
      <t>6</t>
    </r>
    <r>
      <rPr>
        <sz val="11"/>
        <rFont val="DejaVu Sans"/>
        <family val="2"/>
      </rPr>
      <t>号に規定する暴力団員</t>
    </r>
    <r>
      <rPr>
        <sz val="11"/>
        <rFont val="ＭＳ 明朝"/>
        <family val="1"/>
        <charset val="128"/>
      </rPr>
      <t>(</t>
    </r>
    <r>
      <rPr>
        <sz val="11"/>
        <rFont val="DejaVu Sans"/>
        <family val="2"/>
      </rPr>
      <t>以下「暴力団員」という。</t>
    </r>
    <r>
      <rPr>
        <sz val="11"/>
        <rFont val="ＭＳ 明朝"/>
        <family val="1"/>
        <charset val="128"/>
      </rPr>
      <t>)</t>
    </r>
    <r>
      <rPr>
        <sz val="11"/>
        <rFont val="DejaVu Sans"/>
        <family val="2"/>
      </rPr>
      <t>であるときは、入居の申込みをすることができない。</t>
    </r>
  </si>
  <si>
    <t>　⑶　間取りの区分による申込条件は次のとおりとする。</t>
  </si>
  <si>
    <t>申込条件</t>
  </si>
  <si>
    <t>間取りの区分</t>
  </si>
  <si>
    <t>単身者</t>
  </si>
  <si>
    <t>１ＬＤＫ</t>
  </si>
  <si>
    <t>現に同居し、又は同居しようとする親族（婚姻の届出をしないが事実上婚姻関係と同様の事情にある者その他婚姻の予約者を含む。）を含め入居人員が２人であること。</t>
  </si>
  <si>
    <t>２ＬＤＫ</t>
  </si>
  <si>
    <t>３ＬＤＫ</t>
  </si>
  <si>
    <r>
      <rPr>
        <sz val="14"/>
        <rFont val="HGS創英角ﾎﾟｯﾌﾟ体"/>
        <family val="3"/>
        <charset val="128"/>
      </rPr>
      <t>5</t>
    </r>
    <r>
      <rPr>
        <sz val="14"/>
        <rFont val="DejaVu Sans"/>
        <family val="2"/>
      </rPr>
      <t>．申込み及び入居の留意事項</t>
    </r>
  </si>
  <si>
    <t>申込者（本人）は、原則として世帯主とします。</t>
  </si>
  <si>
    <t>申込書及びその他の提出書類の記載事項が事実と相違するときは、申込み及び入居の決定が取消しとなります。　</t>
  </si>
  <si>
    <t>　　　</t>
  </si>
  <si>
    <r>
      <rPr>
        <sz val="11"/>
        <rFont val="DejaVu Sans"/>
        <family val="2"/>
      </rPr>
      <t>町民住宅の駐車場を使用する際は、駐車場使用の申込みをしてください。</t>
    </r>
    <r>
      <rPr>
        <sz val="11"/>
        <rFont val="DejaVu Sans"/>
        <family val="3"/>
        <charset val="128"/>
      </rPr>
      <t>(</t>
    </r>
    <r>
      <rPr>
        <sz val="11"/>
        <rFont val="DejaVu Sans"/>
        <family val="2"/>
      </rPr>
      <t>１世帯２台まで可）</t>
    </r>
  </si>
  <si>
    <r>
      <rPr>
        <sz val="11"/>
        <rFont val="DejaVu Sans"/>
        <family val="2"/>
      </rPr>
      <t>１区画（１台）につき、月額</t>
    </r>
    <r>
      <rPr>
        <sz val="11"/>
        <rFont val="DejaVu Sans"/>
        <family val="3"/>
        <charset val="128"/>
      </rPr>
      <t>4,000</t>
    </r>
    <r>
      <rPr>
        <sz val="11"/>
        <rFont val="DejaVu Sans"/>
        <family val="2"/>
      </rPr>
      <t>円の駐車場使用料が課されます。</t>
    </r>
  </si>
  <si>
    <t>なお、自動車保管場所登録（車庫証明書）が必要な方は、別途申請してください。</t>
  </si>
  <si>
    <r>
      <rPr>
        <sz val="11"/>
        <rFont val="ＭＳ Ｐゴシック"/>
        <family val="3"/>
        <charset val="128"/>
      </rPr>
      <t>※2</t>
    </r>
    <r>
      <rPr>
        <sz val="11"/>
        <rFont val="DejaVu Sans"/>
        <family val="2"/>
      </rPr>
      <t>台目を希望される方は、空き状況をお問い合わせ下さい。</t>
    </r>
  </si>
  <si>
    <t>家賃及び駐車場使用料の納付期限は、毎月末日です。納付書に記載されている金融機関又はコンビニエンスストア、もしくは、嘉手納町役場１階指定金融機関で納付してください。　</t>
  </si>
  <si>
    <r>
      <rPr>
        <sz val="11"/>
        <rFont val="DejaVu Sans"/>
        <family val="2"/>
      </rPr>
      <t>（家賃及び駐車場使用料を</t>
    </r>
    <r>
      <rPr>
        <sz val="11"/>
        <rFont val="DejaVu Sans"/>
        <family val="3"/>
        <charset val="128"/>
      </rPr>
      <t>3</t>
    </r>
    <r>
      <rPr>
        <sz val="11"/>
        <rFont val="DejaVu Sans"/>
        <family val="2"/>
      </rPr>
      <t>月以上滞納された時は、住宅及び駐車場の明渡しの対象になります。）</t>
    </r>
  </si>
  <si>
    <t>次の項目に掲げる費用は、共益費として入居者の負担になります。</t>
  </si>
  <si>
    <t>　　</t>
  </si>
  <si>
    <t>イ　電気料金：屋内外共用部分の電灯、エレベーター動力、高架水槽のポンプ</t>
  </si>
  <si>
    <t>ロ　水道料金：共同水栓</t>
  </si>
  <si>
    <t>ハ　共用部分維持費：共同アンテナの維持管理及び廊下、階段などの電球の取替えなど</t>
  </si>
  <si>
    <t>住宅明渡しの際は、経年劣化を除く修繕をしていただきます。
また、ハウスクリーニング（専門業者へ委託）の費用を負担していただきます。</t>
  </si>
  <si>
    <r>
      <rPr>
        <sz val="11"/>
        <rFont val="DejaVu Sans"/>
        <family val="2"/>
      </rPr>
      <t>連帯保証人は､沖縄県内に居住し､年間所得</t>
    </r>
    <r>
      <rPr>
        <sz val="11"/>
        <rFont val="DejaVu Sans"/>
        <family val="3"/>
        <charset val="128"/>
      </rPr>
      <t>1,896,000</t>
    </r>
    <r>
      <rPr>
        <sz val="11"/>
        <rFont val="DejaVu Sans"/>
        <family val="2"/>
      </rPr>
      <t>円以上の所得の方になります。連帯保証人の署名する請書、住民票の写し・印鑑登録証明書・所得を証明する書類を一式提出してください。
※連帯保証人を探すのが困難な方は有料の家賃保証制度の利用も可能です。</t>
    </r>
    <r>
      <rPr>
        <sz val="11"/>
        <rFont val="ＭＳ Ｐゴシック"/>
        <family val="3"/>
        <charset val="128"/>
      </rPr>
      <t>(</t>
    </r>
    <r>
      <rPr>
        <sz val="11"/>
        <rFont val="DejaVu Sans"/>
        <family val="2"/>
      </rPr>
      <t>入居者本人で契約して頂きます）</t>
    </r>
  </si>
  <si>
    <t>敷金は、家賃の３か月分相当額を入居手続の際に納入していただきます。</t>
  </si>
  <si>
    <t>町民住宅では、犬、猫、鳩、鶏等の動物を飼うことはできません。</t>
  </si>
  <si>
    <t>町民住宅では、オール電化方式を採用しています。ガスはなく、クッキングヒーターの使用となります。</t>
  </si>
  <si>
    <t>町民住宅は、エレベーターの設置、冷房、クッキングヒーター及び防音設備を完備しています。</t>
  </si>
  <si>
    <r>
      <rPr>
        <sz val="13"/>
        <color indexed="8"/>
        <rFont val="HGP創英角ﾎﾟｯﾌﾟ体"/>
        <family val="3"/>
        <charset val="128"/>
      </rPr>
      <t>6</t>
    </r>
    <r>
      <rPr>
        <sz val="13"/>
        <color indexed="8"/>
        <rFont val="DejaVu Sans"/>
        <family val="2"/>
      </rPr>
      <t>．抽選会</t>
    </r>
  </si>
  <si>
    <t>⑴　抽選会には、入居資格書類審査に合格した方のみ参加できます。</t>
  </si>
  <si>
    <t>　なお、申込者が１件の場合は、抽選会を行いません。</t>
  </si>
  <si>
    <t>⑵　抽選会の日時、場所については、文書で通知いたします。</t>
  </si>
  <si>
    <t>　なお、参加者は、申込者本人又は家族等で、必ず抽選会案内文書を持参してください。</t>
  </si>
  <si>
    <t>　（不在の際は、職員による代理抽選となります。順は参加者全員の抽選終了後とさせて頂きます。）</t>
  </si>
  <si>
    <r>
      <rPr>
        <sz val="13"/>
        <rFont val="HGP創英角ﾎﾟｯﾌﾟ体"/>
        <family val="3"/>
        <charset val="128"/>
      </rPr>
      <t>7</t>
    </r>
    <r>
      <rPr>
        <sz val="13"/>
        <rFont val="DejaVu Sans"/>
        <family val="2"/>
      </rPr>
      <t>．建物概要</t>
    </r>
  </si>
  <si>
    <t>名　称：</t>
  </si>
  <si>
    <t>嘉手納町民住宅</t>
  </si>
  <si>
    <t>所在地：</t>
  </si>
  <si>
    <t>嘉手納町字水釜４１４番地２</t>
  </si>
  <si>
    <t>構　造：</t>
  </si>
  <si>
    <t>鉄筋コンクリート造</t>
  </si>
  <si>
    <t>中層耐火構造６階建（１ＬＤＫ：５戸、２ＬＤＫ：１０戸、３ＬＤＫ：２０戸）</t>
  </si>
  <si>
    <t>エレベーター有り</t>
  </si>
  <si>
    <r>
      <rPr>
        <sz val="11"/>
        <rFont val="DejaVu Sans"/>
        <family val="2"/>
      </rPr>
      <t>駐車場　５９台（１台：月額</t>
    </r>
    <r>
      <rPr>
        <sz val="11"/>
        <rFont val="ＭＳ 明朝"/>
        <family val="1"/>
        <charset val="128"/>
      </rPr>
      <t>4,000</t>
    </r>
    <r>
      <rPr>
        <sz val="11"/>
        <rFont val="DejaVu Sans"/>
        <family val="2"/>
      </rPr>
      <t>円）</t>
    </r>
  </si>
  <si>
    <r>
      <rPr>
        <sz val="14"/>
        <rFont val="HGS創英角ﾎﾟｯﾌﾟ体"/>
        <family val="3"/>
        <charset val="128"/>
      </rPr>
      <t>8</t>
    </r>
    <r>
      <rPr>
        <sz val="14"/>
        <rFont val="DejaVu Sans"/>
        <family val="2"/>
      </rPr>
      <t>．申込書について</t>
    </r>
  </si>
  <si>
    <r>
      <rPr>
        <b/>
        <sz val="12"/>
        <rFont val="DejaVu Sans"/>
        <family val="2"/>
      </rPr>
      <t>（</t>
    </r>
    <r>
      <rPr>
        <b/>
        <sz val="12"/>
        <rFont val="ＭＳ Ｐゴシック"/>
        <family val="3"/>
        <charset val="128"/>
      </rPr>
      <t>1</t>
    </r>
    <r>
      <rPr>
        <b/>
        <sz val="12"/>
        <rFont val="DejaVu Sans"/>
        <family val="2"/>
      </rPr>
      <t>）嘉手納町在住の方</t>
    </r>
  </si>
  <si>
    <t>①収入証明書又は所得証明書</t>
  </si>
  <si>
    <t>　・所得証明書→嘉手納町役場税務課にて発行（対象年度：最新年度）</t>
  </si>
  <si>
    <t>　　（源泉徴収票は不可です）</t>
  </si>
  <si>
    <r>
      <rPr>
        <sz val="11"/>
        <rFont val="DejaVu Sans"/>
        <family val="2"/>
      </rPr>
      <t>　・収入証明書（勤続年数が</t>
    </r>
    <r>
      <rPr>
        <sz val="11"/>
        <rFont val="ＭＳ Ｐゴシック"/>
        <family val="3"/>
        <charset val="128"/>
      </rPr>
      <t>1</t>
    </r>
    <r>
      <rPr>
        <sz val="11"/>
        <rFont val="DejaVu Sans"/>
        <family val="2"/>
      </rPr>
      <t>年に満たない方</t>
    </r>
    <r>
      <rPr>
        <sz val="11"/>
        <rFont val="ＭＳ Ｐゴシック"/>
        <family val="3"/>
        <charset val="128"/>
      </rPr>
      <t>)→</t>
    </r>
    <r>
      <rPr>
        <sz val="11"/>
        <rFont val="DejaVu Sans"/>
        <family val="2"/>
      </rPr>
      <t>勤務先にて所定の様式に記入してもらう。</t>
    </r>
  </si>
  <si>
    <t>②住民票の写し（特別謄本）</t>
  </si>
  <si>
    <t>　・入居者全員の住所・戸籍を確認します。</t>
  </si>
  <si>
    <t>③滞納無証明書</t>
  </si>
  <si>
    <t>　・町県民税・軽自動車税・固定資産税の滞納がないこと。（世帯全員）</t>
  </si>
  <si>
    <t>④婚姻予約確認書</t>
  </si>
  <si>
    <t>　・籍を入れておらず婚約者と入居予定の方のみ提出。</t>
  </si>
  <si>
    <t>⑤その他町長が必要と認める書類。</t>
  </si>
  <si>
    <t>　・窓口にて職員から上記以外の書類の提出を求められた方のみ。</t>
  </si>
  <si>
    <r>
      <rPr>
        <b/>
        <sz val="12"/>
        <rFont val="DejaVu Sans"/>
        <family val="2"/>
      </rPr>
      <t>（</t>
    </r>
    <r>
      <rPr>
        <b/>
        <sz val="12"/>
        <rFont val="ＭＳ Ｐゴシック"/>
        <family val="3"/>
        <charset val="128"/>
      </rPr>
      <t>2</t>
    </r>
    <r>
      <rPr>
        <b/>
        <sz val="12"/>
        <rFont val="DejaVu Sans"/>
        <family val="2"/>
      </rPr>
      <t>）嘉手納町外在住の方</t>
    </r>
  </si>
  <si>
    <t>②入居者の雇用証明書</t>
  </si>
  <si>
    <t>　・町内勤務であることを確認。勤務先にて証明書を発行してもらう。（任意様式可）</t>
  </si>
  <si>
    <t>③住民票の写し（特別謄本）</t>
  </si>
  <si>
    <t>④滞納無証明書</t>
  </si>
  <si>
    <t>　・町県民税・軽自動車税・固定資産税の滞納がないこと。（世帯全員）
　※各市町村によって名称が異なりますので、税務課窓口にて確認の上、発行して下さい。</t>
  </si>
  <si>
    <t>⑤婚姻予約確認書</t>
  </si>
  <si>
    <t>⑥その他町長が必要と認める書類。</t>
  </si>
  <si>
    <r>
      <rPr>
        <b/>
        <sz val="14"/>
        <rFont val="HGP創英角ﾎﾟｯﾌﾟ体"/>
        <family val="3"/>
        <charset val="128"/>
      </rPr>
      <t>9</t>
    </r>
    <r>
      <rPr>
        <b/>
        <sz val="14"/>
        <rFont val="DejaVu Sans"/>
        <family val="2"/>
      </rPr>
      <t>．間取り図</t>
    </r>
  </si>
  <si>
    <t>（５戸）</t>
  </si>
  <si>
    <t>（１０戸）</t>
  </si>
  <si>
    <t>床 　面　 積</t>
  </si>
  <si>
    <t>５５㎡　</t>
  </si>
  <si>
    <t>６５㎡　</t>
  </si>
  <si>
    <t>１６．６３坪　</t>
  </si>
  <si>
    <t>１９．６６坪　</t>
  </si>
  <si>
    <t>家          賃</t>
  </si>
  <si>
    <t>（２０戸）</t>
  </si>
  <si>
    <t>７３㎡　</t>
  </si>
  <si>
    <t>２２．０８坪　</t>
  </si>
  <si>
    <r>
      <rPr>
        <b/>
        <sz val="16"/>
        <rFont val="HGS創英角ﾎﾟｯﾌﾟ体"/>
        <family val="3"/>
        <charset val="128"/>
      </rPr>
      <t>10</t>
    </r>
    <r>
      <rPr>
        <b/>
        <sz val="16"/>
        <rFont val="DejaVu Sans"/>
        <family val="2"/>
      </rPr>
      <t>．所得基準早見表</t>
    </r>
  </si>
  <si>
    <r>
      <rPr>
        <sz val="12"/>
        <rFont val="DejaVu Sans"/>
        <family val="2"/>
      </rPr>
      <t xml:space="preserve"> 　給与所得者が</t>
    </r>
    <r>
      <rPr>
        <sz val="12"/>
        <rFont val="ＭＳ Ｐゴシック"/>
        <family val="3"/>
        <charset val="128"/>
      </rPr>
      <t>1</t>
    </r>
    <r>
      <rPr>
        <sz val="12"/>
        <rFont val="DejaVu Sans"/>
        <family val="2"/>
      </rPr>
      <t>人の場合は</t>
    </r>
    <r>
      <rPr>
        <sz val="12"/>
        <rFont val="ＭＳ Ｐゴシック"/>
        <family val="3"/>
        <charset val="128"/>
      </rPr>
      <t>A</t>
    </r>
    <r>
      <rPr>
        <sz val="12"/>
        <rFont val="DejaVu Sans"/>
        <family val="2"/>
      </rPr>
      <t>表、給与所得以外の所得等を有する者が</t>
    </r>
    <r>
      <rPr>
        <sz val="12"/>
        <rFont val="ＭＳ Ｐゴシック"/>
        <family val="3"/>
        <charset val="128"/>
      </rPr>
      <t>1</t>
    </r>
    <r>
      <rPr>
        <sz val="12"/>
        <rFont val="DejaVu Sans"/>
        <family val="2"/>
      </rPr>
      <t>人の場合はＢ１･２表</t>
    </r>
  </si>
  <si>
    <t>を見て、嘉手納町民住宅の所得基準内に該当するか参考にしてください。　</t>
  </si>
  <si>
    <t>Ａ表（給与所得者の場合）</t>
  </si>
  <si>
    <t>※　一円未満切り捨て</t>
  </si>
  <si>
    <t>控除対象人数</t>
  </si>
  <si>
    <r>
      <rPr>
        <sz val="10.5"/>
        <rFont val="ＭＳ Ｐゴシック"/>
        <family val="3"/>
        <charset val="128"/>
      </rPr>
      <t>0</t>
    </r>
    <r>
      <rPr>
        <sz val="10.5"/>
        <rFont val="DejaVu Sans"/>
        <family val="2"/>
      </rPr>
      <t>人</t>
    </r>
  </si>
  <si>
    <r>
      <rPr>
        <sz val="10.5"/>
        <rFont val="ＭＳ Ｐゴシック"/>
        <family val="3"/>
        <charset val="128"/>
      </rPr>
      <t>1</t>
    </r>
    <r>
      <rPr>
        <sz val="10.5"/>
        <rFont val="DejaVu Sans"/>
        <family val="2"/>
      </rPr>
      <t>人</t>
    </r>
  </si>
  <si>
    <r>
      <rPr>
        <sz val="10.5"/>
        <rFont val="ＭＳ Ｐゴシック"/>
        <family val="3"/>
        <charset val="128"/>
      </rPr>
      <t>2</t>
    </r>
    <r>
      <rPr>
        <sz val="10.5"/>
        <rFont val="DejaVu Sans"/>
        <family val="2"/>
      </rPr>
      <t>人</t>
    </r>
  </si>
  <si>
    <r>
      <rPr>
        <sz val="10.5"/>
        <rFont val="ＭＳ Ｐゴシック"/>
        <family val="3"/>
        <charset val="128"/>
      </rPr>
      <t>3</t>
    </r>
    <r>
      <rPr>
        <sz val="10.5"/>
        <rFont val="DejaVu Sans"/>
        <family val="2"/>
      </rPr>
      <t>人</t>
    </r>
  </si>
  <si>
    <r>
      <rPr>
        <sz val="10.5"/>
        <rFont val="ＭＳ Ｐゴシック"/>
        <family val="3"/>
        <charset val="128"/>
      </rPr>
      <t>4</t>
    </r>
    <r>
      <rPr>
        <sz val="10.5"/>
        <rFont val="DejaVu Sans"/>
        <family val="2"/>
      </rPr>
      <t>人</t>
    </r>
  </si>
  <si>
    <r>
      <rPr>
        <sz val="10.5"/>
        <rFont val="ＭＳ Ｐゴシック"/>
        <family val="3"/>
        <charset val="128"/>
      </rPr>
      <t>5</t>
    </r>
    <r>
      <rPr>
        <sz val="10.5"/>
        <rFont val="DejaVu Sans"/>
        <family val="2"/>
      </rPr>
      <t>人</t>
    </r>
  </si>
  <si>
    <t>配偶者・扶養控除額</t>
  </si>
  <si>
    <t>年間総収入金額</t>
  </si>
  <si>
    <t>端数処理</t>
  </si>
  <si>
    <t>年間総所得金額</t>
  </si>
  <si>
    <t>控除差引き残</t>
  </si>
  <si>
    <r>
      <rPr>
        <sz val="9"/>
        <rFont val="DejaVu Sans"/>
        <family val="2"/>
      </rPr>
      <t>所得月額（</t>
    </r>
    <r>
      <rPr>
        <sz val="9"/>
        <rFont val="ＭＳ Ｐゴシック"/>
        <family val="3"/>
        <charset val="128"/>
      </rPr>
      <t>÷12</t>
    </r>
    <r>
      <rPr>
        <sz val="9"/>
        <rFont val="DejaVu Sans"/>
        <family val="2"/>
      </rPr>
      <t>）</t>
    </r>
  </si>
  <si>
    <t>Ｂ１表（公的年金に係る雑所得者の場合）</t>
  </si>
  <si>
    <r>
      <rPr>
        <b/>
        <sz val="10"/>
        <rFont val="ＭＳ Ｐゴシック"/>
        <family val="3"/>
        <charset val="128"/>
      </rPr>
      <t>65</t>
    </r>
    <r>
      <rPr>
        <b/>
        <sz val="10"/>
        <rFont val="DejaVu Sans"/>
        <family val="2"/>
      </rPr>
      <t>歳以上の方</t>
    </r>
  </si>
  <si>
    <t>※　一円未満切り上げ</t>
  </si>
  <si>
    <t>Ｂ２表（公的年金に係る雑所得者の場合）</t>
  </si>
  <si>
    <r>
      <rPr>
        <b/>
        <sz val="10"/>
        <rFont val="ＭＳ Ｐゴシック"/>
        <family val="3"/>
        <charset val="128"/>
      </rPr>
      <t>65</t>
    </r>
    <r>
      <rPr>
        <b/>
        <sz val="10"/>
        <rFont val="DejaVu Sans"/>
        <family val="2"/>
      </rPr>
      <t>歳未満の方</t>
    </r>
  </si>
  <si>
    <t>Ｂ１・２表共通（公的年金に係る雑所得者の場合の上限）</t>
  </si>
  <si>
    <t>※この表は大まかな目安です。申込資格の確認は、実際に計算した上で判断してください。</t>
  </si>
  <si>
    <r>
      <rPr>
        <sz val="11"/>
        <rFont val="DejaVu Sans"/>
        <family val="2"/>
      </rPr>
      <t>※所得者が</t>
    </r>
    <r>
      <rPr>
        <sz val="11"/>
        <rFont val="ＭＳ Ｐゴシック"/>
        <family val="3"/>
        <charset val="128"/>
      </rPr>
      <t>1</t>
    </r>
    <r>
      <rPr>
        <sz val="11"/>
        <rFont val="DejaVu Sans"/>
        <family val="2"/>
      </rPr>
      <t>人の場合で、扶養親族控除だけを対象とし、特別控除は考慮しておりません。</t>
    </r>
  </si>
  <si>
    <t>※胎児は、同居・扶養控除の対象とはなりません。</t>
  </si>
  <si>
    <r>
      <rPr>
        <sz val="13"/>
        <rFont val="HGS創英角ﾎﾟｯﾌﾟ体"/>
        <family val="3"/>
        <charset val="128"/>
      </rPr>
      <t>11</t>
    </r>
    <r>
      <rPr>
        <sz val="13"/>
        <rFont val="DejaVu Sans"/>
        <family val="2"/>
      </rPr>
      <t>．所得月額の計算方法</t>
    </r>
  </si>
  <si>
    <t>　ここでは、申込者が町民住宅の所得基準に該当するかを判断するために、所得月額の計算を</t>
  </si>
  <si>
    <t>行います。</t>
  </si>
  <si>
    <t>　※   基本的には、その世帯の所得の合計額から、該当する控除額を差し引いて算出します。</t>
  </si>
  <si>
    <t>　　なお、計算の手順は下記の順になります。</t>
  </si>
  <si>
    <t>① 年間総収入の計算</t>
  </si>
  <si>
    <t>② 年間総収入から年間総所得を算出</t>
  </si>
  <si>
    <t>④ 該当する控除額を差引く</t>
  </si>
  <si>
    <t>③ 同世帯内の所得の合計</t>
  </si>
  <si>
    <t>⑤ 所得月額の割出し</t>
  </si>
  <si>
    <t>該当する</t>
  </si>
  <si>
    <t>　（町民住宅の所得基準）</t>
  </si>
  <si>
    <t>該当しない</t>
  </si>
  <si>
    <t>（注意事項）</t>
  </si>
  <si>
    <r>
      <rPr>
        <sz val="11"/>
        <rFont val="DejaVu Sans"/>
        <family val="2"/>
      </rPr>
      <t>※　</t>
    </r>
    <r>
      <rPr>
        <sz val="11"/>
        <color indexed="10"/>
        <rFont val="DejaVu Sans"/>
        <family val="2"/>
      </rPr>
      <t>年間総収入金額（収入）</t>
    </r>
    <r>
      <rPr>
        <sz val="11"/>
        <rFont val="DejaVu Sans"/>
        <family val="2"/>
      </rPr>
      <t>とは、税込み総支給額をいいます。</t>
    </r>
    <r>
      <rPr>
        <sz val="11"/>
        <color indexed="10"/>
        <rFont val="DejaVu Sans"/>
        <family val="2"/>
      </rPr>
      <t>年間総所得金額（所得）</t>
    </r>
    <r>
      <rPr>
        <sz val="11"/>
        <rFont val="DejaVu Sans"/>
        <family val="2"/>
      </rPr>
      <t>とは、</t>
    </r>
  </si>
  <si>
    <t>年間総収入金額から税法上認められた必要経費（老齢年金・普通恩給の場合には、公的年金等</t>
  </si>
  <si>
    <t>控除額）を控除した額をいいます。　＝　所得控除後の金額</t>
  </si>
  <si>
    <r>
      <rPr>
        <sz val="11"/>
        <rFont val="DejaVu Sans"/>
        <family val="2"/>
      </rPr>
      <t>１．入居する家族（婚姻者を含む）に所得のある者が</t>
    </r>
    <r>
      <rPr>
        <sz val="11"/>
        <rFont val="Century"/>
        <family val="1"/>
      </rPr>
      <t>2</t>
    </r>
    <r>
      <rPr>
        <sz val="11"/>
        <rFont val="DejaVu Sans"/>
        <family val="2"/>
      </rPr>
      <t>人以上いる場合は、それぞれの所得を計算してから
　　所得金額を合算します。</t>
    </r>
  </si>
  <si>
    <t>２．申込締切日以降の出生者は、所得月額計算の際の親族控除の対象となりません。</t>
  </si>
  <si>
    <t>３．国民（老齢）年金・厚生（老齢）年金・恩給・各種共済年金の収入は、所得月額計算の際、雑所得として
　　扱います。（下表の公的年金等に係る雑所得の速算表参照）</t>
  </si>
  <si>
    <t>４．所得税法による課税対象とならない次のような収入は、月収額計算の対象となりません。</t>
  </si>
  <si>
    <r>
      <rPr>
        <sz val="10"/>
        <rFont val="DejaVu Sans"/>
        <family val="2"/>
      </rPr>
      <t>　</t>
    </r>
    <r>
      <rPr>
        <sz val="10"/>
        <rFont val="ＭＳ 明朝"/>
        <family val="1"/>
        <charset val="128"/>
      </rPr>
      <t>(</t>
    </r>
    <r>
      <rPr>
        <sz val="10"/>
        <rFont val="DejaVu Sans"/>
        <family val="2"/>
      </rPr>
      <t>生活保護の生活扶助､雇用保険､労災保険､休業補償､仕送り､遺族年金､障害年金､児童扶養手当等）</t>
    </r>
  </si>
  <si>
    <t>公的年金等に係る雑所得の速算表</t>
  </si>
  <si>
    <t>受給者の年齢</t>
  </si>
  <si>
    <t>その年の年金額</t>
  </si>
  <si>
    <t>年間所得金額の計算</t>
  </si>
  <si>
    <t>（１円未満の端数は､切り上げます。）</t>
  </si>
  <si>
    <t>６５歳以上の方</t>
  </si>
  <si>
    <r>
      <rPr>
        <sz val="11"/>
        <rFont val="ＭＳ Ｐ明朝"/>
        <family val="1"/>
        <charset val="128"/>
      </rPr>
      <t>1,200,000</t>
    </r>
    <r>
      <rPr>
        <sz val="11"/>
        <rFont val="DejaVu Sans"/>
        <family val="2"/>
      </rPr>
      <t>円まで</t>
    </r>
  </si>
  <si>
    <t>　所得は０</t>
  </si>
  <si>
    <r>
      <rPr>
        <sz val="11"/>
        <rFont val="ＭＳ Ｐ明朝"/>
        <family val="1"/>
        <charset val="128"/>
      </rPr>
      <t>1,200,001</t>
    </r>
    <r>
      <rPr>
        <sz val="11"/>
        <rFont val="DejaVu Sans"/>
        <family val="2"/>
      </rPr>
      <t>円から</t>
    </r>
  </si>
  <si>
    <r>
      <rPr>
        <sz val="11"/>
        <rFont val="DejaVu Sans"/>
        <family val="2"/>
      </rPr>
      <t xml:space="preserve"> （年金額）－</t>
    </r>
    <r>
      <rPr>
        <sz val="11"/>
        <rFont val="ＭＳ Ｐ明朝"/>
        <family val="1"/>
        <charset val="128"/>
      </rPr>
      <t>1,200,000</t>
    </r>
    <r>
      <rPr>
        <sz val="11"/>
        <rFont val="DejaVu Sans"/>
        <family val="2"/>
      </rPr>
      <t>円＝</t>
    </r>
  </si>
  <si>
    <r>
      <rPr>
        <sz val="11"/>
        <rFont val="ＭＳ Ｐ明朝"/>
        <family val="1"/>
        <charset val="128"/>
      </rPr>
      <t>3,299,999</t>
    </r>
    <r>
      <rPr>
        <sz val="11"/>
        <rFont val="DejaVu Sans"/>
        <family val="2"/>
      </rPr>
      <t>円まで</t>
    </r>
  </si>
  <si>
    <r>
      <rPr>
        <sz val="11"/>
        <rFont val="ＭＳ Ｐ明朝"/>
        <family val="1"/>
        <charset val="128"/>
      </rPr>
      <t>3,300,000</t>
    </r>
    <r>
      <rPr>
        <sz val="11"/>
        <rFont val="DejaVu Sans"/>
        <family val="2"/>
      </rPr>
      <t>円から</t>
    </r>
  </si>
  <si>
    <r>
      <rPr>
        <sz val="11"/>
        <rFont val="DejaVu Sans"/>
        <family val="2"/>
      </rPr>
      <t xml:space="preserve"> （年金額）</t>
    </r>
    <r>
      <rPr>
        <sz val="11"/>
        <rFont val="ＭＳ Ｐ明朝"/>
        <family val="1"/>
        <charset val="128"/>
      </rPr>
      <t>×0.75</t>
    </r>
    <r>
      <rPr>
        <sz val="11"/>
        <rFont val="DejaVu Sans"/>
        <family val="2"/>
      </rPr>
      <t>－</t>
    </r>
    <r>
      <rPr>
        <sz val="11"/>
        <rFont val="ＭＳ Ｐ明朝"/>
        <family val="1"/>
        <charset val="128"/>
      </rPr>
      <t>375,000</t>
    </r>
    <r>
      <rPr>
        <sz val="11"/>
        <rFont val="DejaVu Sans"/>
        <family val="2"/>
      </rPr>
      <t>円＝</t>
    </r>
  </si>
  <si>
    <r>
      <rPr>
        <sz val="11"/>
        <rFont val="ＭＳ Ｐ明朝"/>
        <family val="1"/>
        <charset val="128"/>
      </rPr>
      <t>4,099,999</t>
    </r>
    <r>
      <rPr>
        <sz val="11"/>
        <rFont val="DejaVu Sans"/>
        <family val="2"/>
      </rPr>
      <t>円まで</t>
    </r>
  </si>
  <si>
    <r>
      <rPr>
        <sz val="11"/>
        <rFont val="ＭＳ Ｐ明朝"/>
        <family val="1"/>
        <charset val="128"/>
      </rPr>
      <t>4,100,000</t>
    </r>
    <r>
      <rPr>
        <sz val="11"/>
        <rFont val="DejaVu Sans"/>
        <family val="2"/>
      </rPr>
      <t>円から</t>
    </r>
  </si>
  <si>
    <r>
      <rPr>
        <sz val="11"/>
        <rFont val="DejaVu Sans"/>
        <family val="2"/>
      </rPr>
      <t xml:space="preserve"> （年金額）</t>
    </r>
    <r>
      <rPr>
        <sz val="11"/>
        <rFont val="ＭＳ Ｐ明朝"/>
        <family val="1"/>
        <charset val="128"/>
      </rPr>
      <t>×0.85</t>
    </r>
    <r>
      <rPr>
        <sz val="11"/>
        <rFont val="DejaVu Sans"/>
        <family val="2"/>
      </rPr>
      <t>－</t>
    </r>
    <r>
      <rPr>
        <sz val="11"/>
        <rFont val="ＭＳ Ｐ明朝"/>
        <family val="1"/>
        <charset val="128"/>
      </rPr>
      <t>785,000</t>
    </r>
    <r>
      <rPr>
        <sz val="11"/>
        <rFont val="DejaVu Sans"/>
        <family val="2"/>
      </rPr>
      <t>円＝</t>
    </r>
  </si>
  <si>
    <r>
      <rPr>
        <sz val="11"/>
        <rFont val="ＭＳ Ｐ明朝"/>
        <family val="1"/>
        <charset val="128"/>
      </rPr>
      <t>7,699,999</t>
    </r>
    <r>
      <rPr>
        <sz val="11"/>
        <rFont val="DejaVu Sans"/>
        <family val="2"/>
      </rPr>
      <t>円まで</t>
    </r>
  </si>
  <si>
    <r>
      <rPr>
        <sz val="11"/>
        <rFont val="ＭＳ Ｐ明朝"/>
        <family val="1"/>
        <charset val="128"/>
      </rPr>
      <t>7,700,000</t>
    </r>
    <r>
      <rPr>
        <sz val="11"/>
        <rFont val="DejaVu Sans"/>
        <family val="2"/>
      </rPr>
      <t>円以上</t>
    </r>
  </si>
  <si>
    <r>
      <rPr>
        <sz val="11"/>
        <rFont val="DejaVu Sans"/>
        <family val="2"/>
      </rPr>
      <t xml:space="preserve"> （年金額）</t>
    </r>
    <r>
      <rPr>
        <sz val="11"/>
        <rFont val="ＭＳ Ｐ明朝"/>
        <family val="1"/>
        <charset val="128"/>
      </rPr>
      <t>×0.95</t>
    </r>
    <r>
      <rPr>
        <sz val="11"/>
        <rFont val="DejaVu Sans"/>
        <family val="2"/>
      </rPr>
      <t>－</t>
    </r>
    <r>
      <rPr>
        <sz val="11"/>
        <rFont val="ＭＳ Ｐ明朝"/>
        <family val="1"/>
        <charset val="128"/>
      </rPr>
      <t>1,555,000</t>
    </r>
    <r>
      <rPr>
        <sz val="11"/>
        <rFont val="DejaVu Sans"/>
        <family val="2"/>
      </rPr>
      <t>円＝</t>
    </r>
  </si>
  <si>
    <t>６５歳未満の方</t>
  </si>
  <si>
    <r>
      <rPr>
        <sz val="11"/>
        <rFont val="ＭＳ Ｐ明朝"/>
        <family val="1"/>
        <charset val="128"/>
      </rPr>
      <t>700,000</t>
    </r>
    <r>
      <rPr>
        <sz val="11"/>
        <rFont val="DejaVu Sans"/>
        <family val="2"/>
      </rPr>
      <t>円まで</t>
    </r>
  </si>
  <si>
    <r>
      <rPr>
        <sz val="11"/>
        <rFont val="ＭＳ Ｐ明朝"/>
        <family val="1"/>
        <charset val="128"/>
      </rPr>
      <t>700,001</t>
    </r>
    <r>
      <rPr>
        <sz val="11"/>
        <rFont val="DejaVu Sans"/>
        <family val="2"/>
      </rPr>
      <t>円から</t>
    </r>
  </si>
  <si>
    <r>
      <rPr>
        <sz val="11"/>
        <rFont val="DejaVu Sans"/>
        <family val="2"/>
      </rPr>
      <t xml:space="preserve"> （年金額）－</t>
    </r>
    <r>
      <rPr>
        <sz val="11"/>
        <rFont val="ＭＳ Ｐ明朝"/>
        <family val="1"/>
        <charset val="128"/>
      </rPr>
      <t>700,000</t>
    </r>
    <r>
      <rPr>
        <sz val="11"/>
        <rFont val="DejaVu Sans"/>
        <family val="2"/>
      </rPr>
      <t>円＝</t>
    </r>
  </si>
  <si>
    <r>
      <rPr>
        <sz val="11"/>
        <rFont val="ＭＳ Ｐ明朝"/>
        <family val="1"/>
        <charset val="128"/>
      </rPr>
      <t>1,299,999</t>
    </r>
    <r>
      <rPr>
        <sz val="11"/>
        <rFont val="DejaVu Sans"/>
        <family val="2"/>
      </rPr>
      <t>円まで</t>
    </r>
  </si>
  <si>
    <r>
      <rPr>
        <sz val="11"/>
        <rFont val="ＭＳ Ｐ明朝"/>
        <family val="1"/>
        <charset val="128"/>
      </rPr>
      <t>1,300,000</t>
    </r>
    <r>
      <rPr>
        <sz val="11"/>
        <rFont val="DejaVu Sans"/>
        <family val="2"/>
      </rPr>
      <t>円から</t>
    </r>
  </si>
  <si>
    <r>
      <rPr>
        <sz val="11"/>
        <rFont val="DejaVu Sans"/>
        <family val="2"/>
      </rPr>
      <t>※　年齢が</t>
    </r>
    <r>
      <rPr>
        <sz val="11"/>
        <rFont val="Century"/>
        <family val="1"/>
      </rPr>
      <t>65</t>
    </r>
    <r>
      <rPr>
        <sz val="11"/>
        <rFont val="DejaVu Sans"/>
        <family val="2"/>
      </rPr>
      <t>歳未満であるかどうかは、その年の</t>
    </r>
    <r>
      <rPr>
        <sz val="11"/>
        <rFont val="Century"/>
        <family val="1"/>
      </rPr>
      <t>12</t>
    </r>
    <r>
      <rPr>
        <sz val="11"/>
        <rFont val="DejaVu Sans"/>
        <family val="2"/>
      </rPr>
      <t>月</t>
    </r>
    <r>
      <rPr>
        <sz val="11"/>
        <rFont val="Century"/>
        <family val="1"/>
      </rPr>
      <t>31</t>
    </r>
    <r>
      <rPr>
        <sz val="11"/>
        <rFont val="DejaVu Sans"/>
        <family val="2"/>
      </rPr>
      <t>日の年齢によります。</t>
    </r>
  </si>
  <si>
    <r>
      <rPr>
        <sz val="11"/>
        <rFont val="Century"/>
        <family val="1"/>
      </rPr>
      <t>(1</t>
    </r>
    <r>
      <rPr>
        <sz val="11"/>
        <rFont val="DejaVu Sans"/>
        <family val="2"/>
      </rPr>
      <t>月</t>
    </r>
    <r>
      <rPr>
        <sz val="11"/>
        <rFont val="Century"/>
        <family val="1"/>
      </rPr>
      <t>1</t>
    </r>
    <r>
      <rPr>
        <sz val="11"/>
        <rFont val="DejaVu Sans"/>
        <family val="2"/>
      </rPr>
      <t>日生まれの方は、年齢を</t>
    </r>
    <r>
      <rPr>
        <sz val="11"/>
        <rFont val="Century"/>
        <family val="1"/>
      </rPr>
      <t>1</t>
    </r>
    <r>
      <rPr>
        <sz val="11"/>
        <rFont val="DejaVu Sans"/>
        <family val="2"/>
      </rPr>
      <t>歳加算してください。）</t>
    </r>
  </si>
  <si>
    <t>　給与所得者の年間総収入計算　</t>
  </si>
  <si>
    <t>年間総収入（賞与・諸手当を含む税込の収入）の計算</t>
  </si>
  <si>
    <t>就職（勤務）の時期等</t>
  </si>
  <si>
    <t>年 間 総 収 入 の 計 算 方 法</t>
  </si>
  <si>
    <r>
      <rPr>
        <sz val="11"/>
        <rFont val="DejaVu Sans"/>
        <family val="2"/>
      </rPr>
      <t>　申込日現在の勤務先に、前年の</t>
    </r>
    <r>
      <rPr>
        <sz val="11"/>
        <rFont val="ＭＳ 明朝"/>
        <family val="1"/>
        <charset val="128"/>
      </rPr>
      <t>1</t>
    </r>
    <r>
      <rPr>
        <sz val="11"/>
        <rFont val="DejaVu Sans"/>
        <family val="2"/>
      </rPr>
      <t>月</t>
    </r>
    <r>
      <rPr>
        <sz val="11"/>
        <rFont val="ＭＳ 明朝"/>
        <family val="1"/>
        <charset val="128"/>
      </rPr>
      <t>1</t>
    </r>
    <r>
      <rPr>
        <sz val="11"/>
        <rFont val="DejaVu Sans"/>
        <family val="2"/>
      </rPr>
      <t>日以前</t>
    </r>
  </si>
  <si>
    <t>　前年の年間総収入金額</t>
  </si>
  <si>
    <t>　から引続き勤務している者</t>
  </si>
  <si>
    <t>　（市町村発行の所得証明書）</t>
  </si>
  <si>
    <t>　申込日現在の勤務先に、前年に中途就職し、</t>
  </si>
  <si>
    <r>
      <rPr>
        <u/>
        <sz val="10.5"/>
        <rFont val="DejaVu Sans"/>
        <family val="2"/>
      </rPr>
      <t>　勤務した翌月から</t>
    </r>
    <r>
      <rPr>
        <u/>
        <sz val="10.5"/>
        <rFont val="ＭＳ 明朝"/>
        <family val="1"/>
        <charset val="128"/>
      </rPr>
      <t>12</t>
    </r>
    <r>
      <rPr>
        <u/>
        <sz val="10.5"/>
        <rFont val="DejaVu Sans"/>
        <family val="2"/>
      </rPr>
      <t>ヶ月の年間総収入金額</t>
    </r>
  </si>
  <si>
    <r>
      <rPr>
        <sz val="11"/>
        <rFont val="DejaVu Sans"/>
        <family val="2"/>
      </rPr>
      <t>　現在まで</t>
    </r>
    <r>
      <rPr>
        <sz val="11"/>
        <rFont val="ＭＳ 明朝"/>
        <family val="1"/>
        <charset val="128"/>
      </rPr>
      <t>12</t>
    </r>
    <r>
      <rPr>
        <sz val="11"/>
        <rFont val="DejaVu Sans"/>
        <family val="2"/>
      </rPr>
      <t>か月以上勤務している者</t>
    </r>
  </si>
  <si>
    <t>　勤務した翌月から申込日の前月まで　</t>
  </si>
  <si>
    <t>　の総収入金額をもとに下記の計算に　</t>
  </si>
  <si>
    <t>　申込日現在の勤務先に、前年に又は今年中途</t>
  </si>
  <si>
    <t>　よる年間推定総収入金額　</t>
  </si>
  <si>
    <r>
      <rPr>
        <sz val="11"/>
        <rFont val="DejaVu Sans"/>
        <family val="2"/>
      </rPr>
      <t xml:space="preserve"> 就職し、現在まで</t>
    </r>
    <r>
      <rPr>
        <sz val="11"/>
        <rFont val="ＭＳ 明朝"/>
        <family val="1"/>
        <charset val="128"/>
      </rPr>
      <t>12</t>
    </r>
    <r>
      <rPr>
        <sz val="11"/>
        <rFont val="DejaVu Sans"/>
        <family val="2"/>
      </rPr>
      <t>か月に満たない者</t>
    </r>
  </si>
  <si>
    <t>　総収入金額 　－　 支払いを受けた賞与</t>
  </si>
  <si>
    <t>　勤務した翌月から申込日の前月迄の月数</t>
  </si>
  <si>
    <t>　＋支払いを受けた賞与＝年間推定総収入金額</t>
  </si>
  <si>
    <t>事業所得者の年間総所得計算</t>
  </si>
  <si>
    <t>年　間　総　所　得　の　計　算</t>
  </si>
  <si>
    <t>事 業 の 時 期 等</t>
  </si>
  <si>
    <t>年 間 総 所 得 の 計 算 方 法</t>
  </si>
  <si>
    <r>
      <rPr>
        <sz val="11"/>
        <rFont val="DejaVu Sans"/>
        <family val="2"/>
      </rPr>
      <t>申込日現在で、事業を前年の</t>
    </r>
    <r>
      <rPr>
        <sz val="11"/>
        <rFont val="ＭＳ 明朝"/>
        <family val="1"/>
        <charset val="128"/>
      </rPr>
      <t>1</t>
    </r>
    <r>
      <rPr>
        <sz val="11"/>
        <rFont val="DejaVu Sans"/>
        <family val="2"/>
      </rPr>
      <t>月</t>
    </r>
    <r>
      <rPr>
        <sz val="11"/>
        <rFont val="ＭＳ 明朝"/>
        <family val="1"/>
        <charset val="128"/>
      </rPr>
      <t>1</t>
    </r>
    <r>
      <rPr>
        <sz val="11"/>
        <rFont val="DejaVu Sans"/>
        <family val="2"/>
      </rPr>
      <t>日以前</t>
    </r>
  </si>
  <si>
    <t>　所　得　証　明　書　</t>
  </si>
  <si>
    <t>　から引続き行っている者</t>
  </si>
  <si>
    <t>　（市町村発行のもの）</t>
  </si>
  <si>
    <r>
      <rPr>
        <sz val="11"/>
        <rFont val="DejaVu Sans"/>
        <family val="2"/>
      </rPr>
      <t>　申込日現在で、事業を前年に中途で開始し、　　　　　現在まで</t>
    </r>
    <r>
      <rPr>
        <sz val="11"/>
        <rFont val="ＭＳ 明朝"/>
        <family val="1"/>
        <charset val="128"/>
      </rPr>
      <t>12</t>
    </r>
    <r>
      <rPr>
        <sz val="11"/>
        <rFont val="DejaVu Sans"/>
        <family val="2"/>
      </rPr>
      <t>か月以上行っている者</t>
    </r>
  </si>
  <si>
    <r>
      <rPr>
        <u/>
        <sz val="11"/>
        <rFont val="DejaVu Sans"/>
        <family val="2"/>
      </rPr>
      <t>　事業を始めた翌月から、</t>
    </r>
    <r>
      <rPr>
        <u/>
        <sz val="11"/>
        <rFont val="ＭＳ 明朝"/>
        <family val="1"/>
        <charset val="128"/>
      </rPr>
      <t>12</t>
    </r>
    <r>
      <rPr>
        <u/>
        <sz val="11"/>
        <rFont val="DejaVu Sans"/>
        <family val="2"/>
      </rPr>
      <t>ヶ月間の年間　</t>
    </r>
  </si>
  <si>
    <t>　総所得金額　</t>
  </si>
  <si>
    <t>（年間の収入－年間の支出＝年間の所得）</t>
  </si>
  <si>
    <t>　事業を始めた翌月から申込日の前月まで　</t>
  </si>
  <si>
    <t>　の収入と支出をもとに、下記の計算による</t>
  </si>
  <si>
    <t>　　申込日現在で、事業を前年・今年に中途で</t>
  </si>
  <si>
    <t>　年間推定総所得金額　</t>
  </si>
  <si>
    <r>
      <rPr>
        <sz val="11"/>
        <rFont val="DejaVu Sans"/>
        <family val="2"/>
      </rPr>
      <t>　開始し、</t>
    </r>
    <r>
      <rPr>
        <sz val="11"/>
        <rFont val="ＭＳ 明朝"/>
        <family val="1"/>
        <charset val="128"/>
      </rPr>
      <t>12</t>
    </r>
    <r>
      <rPr>
        <sz val="11"/>
        <rFont val="DejaVu Sans"/>
        <family val="2"/>
      </rPr>
      <t>か月に満たない者</t>
    </r>
  </si>
  <si>
    <t xml:space="preserve">　総 収 入 金 額　－　総 支 出 金 額 </t>
  </si>
  <si>
    <t>事業を始めた翌月から申込日の前月迄の月数</t>
  </si>
  <si>
    <t>　＝年間推定総所得金額</t>
  </si>
  <si>
    <t>所得月額の計算方法</t>
  </si>
  <si>
    <t>Ａ．年間総収入金額の端数整理</t>
  </si>
  <si>
    <t>ア</t>
  </si>
  <si>
    <r>
      <rPr>
        <sz val="10"/>
        <rFont val="ＭＳ Ｐ明朝"/>
        <family val="1"/>
        <charset val="128"/>
      </rPr>
      <t>1,618,999</t>
    </r>
    <r>
      <rPr>
        <sz val="10"/>
        <rFont val="DejaVu Sans"/>
        <family val="2"/>
      </rPr>
      <t>円以下は端数整理しない。</t>
    </r>
  </si>
  <si>
    <t>イ</t>
  </si>
  <si>
    <r>
      <rPr>
        <sz val="10"/>
        <rFont val="ＭＳ Ｐ明朝"/>
        <family val="1"/>
        <charset val="128"/>
      </rPr>
      <t>1,619,000</t>
    </r>
    <r>
      <rPr>
        <sz val="10"/>
        <rFont val="DejaVu Sans"/>
        <family val="2"/>
      </rPr>
      <t>円以上　</t>
    </r>
  </si>
  <si>
    <r>
      <rPr>
        <sz val="10"/>
        <rFont val="ＭＳ Ｐ明朝"/>
        <family val="1"/>
        <charset val="128"/>
      </rPr>
      <t>1,619,999</t>
    </r>
    <r>
      <rPr>
        <sz val="10"/>
        <rFont val="DejaVu Sans"/>
        <family val="2"/>
      </rPr>
      <t>円以下は</t>
    </r>
  </si>
  <si>
    <r>
      <rPr>
        <sz val="10"/>
        <rFont val="ＭＳ Ｐ明朝"/>
        <family val="1"/>
        <charset val="128"/>
      </rPr>
      <t>1,619,000</t>
    </r>
    <r>
      <rPr>
        <sz val="10"/>
        <rFont val="DejaVu Sans"/>
        <family val="2"/>
      </rPr>
      <t>円</t>
    </r>
  </si>
  <si>
    <t>ウ</t>
  </si>
  <si>
    <r>
      <rPr>
        <sz val="10"/>
        <rFont val="ＭＳ Ｐ明朝"/>
        <family val="1"/>
        <charset val="128"/>
      </rPr>
      <t>1,620,000</t>
    </r>
    <r>
      <rPr>
        <sz val="10"/>
        <rFont val="DejaVu Sans"/>
        <family val="2"/>
      </rPr>
      <t>円以上</t>
    </r>
  </si>
  <si>
    <r>
      <rPr>
        <sz val="10"/>
        <rFont val="ＭＳ Ｐ明朝"/>
        <family val="1"/>
        <charset val="128"/>
      </rPr>
      <t>1,621,999</t>
    </r>
    <r>
      <rPr>
        <sz val="10"/>
        <rFont val="DejaVu Sans"/>
        <family val="2"/>
      </rPr>
      <t>円以下は</t>
    </r>
  </si>
  <si>
    <r>
      <rPr>
        <sz val="10"/>
        <rFont val="ＭＳ Ｐ明朝"/>
        <family val="1"/>
        <charset val="128"/>
      </rPr>
      <t>1,620,000</t>
    </r>
    <r>
      <rPr>
        <sz val="10"/>
        <rFont val="DejaVu Sans"/>
        <family val="2"/>
      </rPr>
      <t>円</t>
    </r>
  </si>
  <si>
    <t>エ</t>
  </si>
  <si>
    <r>
      <rPr>
        <sz val="10"/>
        <rFont val="ＭＳ Ｐ明朝"/>
        <family val="1"/>
        <charset val="128"/>
      </rPr>
      <t>1,622,000</t>
    </r>
    <r>
      <rPr>
        <sz val="10"/>
        <rFont val="DejaVu Sans"/>
        <family val="2"/>
      </rPr>
      <t>円以上</t>
    </r>
  </si>
  <si>
    <r>
      <rPr>
        <sz val="10"/>
        <rFont val="ＭＳ Ｐ明朝"/>
        <family val="1"/>
        <charset val="128"/>
      </rPr>
      <t>1,623,999</t>
    </r>
    <r>
      <rPr>
        <sz val="10"/>
        <rFont val="DejaVu Sans"/>
        <family val="2"/>
      </rPr>
      <t>円以下は</t>
    </r>
  </si>
  <si>
    <r>
      <rPr>
        <sz val="10"/>
        <rFont val="ＭＳ Ｐ明朝"/>
        <family val="1"/>
        <charset val="128"/>
      </rPr>
      <t>1,622,000</t>
    </r>
    <r>
      <rPr>
        <sz val="10"/>
        <rFont val="DejaVu Sans"/>
        <family val="2"/>
      </rPr>
      <t>円</t>
    </r>
  </si>
  <si>
    <t>オ</t>
  </si>
  <si>
    <r>
      <rPr>
        <sz val="10"/>
        <rFont val="ＭＳ Ｐ明朝"/>
        <family val="1"/>
        <charset val="128"/>
      </rPr>
      <t>1,624,000</t>
    </r>
    <r>
      <rPr>
        <sz val="10"/>
        <rFont val="DejaVu Sans"/>
        <family val="2"/>
      </rPr>
      <t>円以上</t>
    </r>
  </si>
  <si>
    <r>
      <rPr>
        <sz val="10"/>
        <rFont val="ＭＳ Ｐ明朝"/>
        <family val="1"/>
        <charset val="128"/>
      </rPr>
      <t>6,599,999</t>
    </r>
    <r>
      <rPr>
        <sz val="10"/>
        <rFont val="DejaVu Sans"/>
        <family val="2"/>
      </rPr>
      <t>円以下は次のように整理する。</t>
    </r>
  </si>
  <si>
    <t>※中途就職者は、７ページの計算式により推定年間総収入金額を算出して、あてはめてください</t>
  </si>
  <si>
    <r>
      <rPr>
        <sz val="10"/>
        <rFont val="DejaVu Sans"/>
        <family val="2"/>
      </rPr>
      <t>金額を</t>
    </r>
    <r>
      <rPr>
        <sz val="10"/>
        <rFont val="ＭＳ Ｐ明朝"/>
        <family val="1"/>
        <charset val="128"/>
      </rPr>
      <t>4,000</t>
    </r>
    <r>
      <rPr>
        <sz val="10"/>
        <rFont val="DejaVu Sans"/>
        <family val="2"/>
      </rPr>
      <t>で除して、小数点以下を切り捨て、これに　</t>
    </r>
    <r>
      <rPr>
        <sz val="10"/>
        <rFont val="ＭＳ Ｐ明朝"/>
        <family val="1"/>
        <charset val="128"/>
      </rPr>
      <t>4,000</t>
    </r>
    <r>
      <rPr>
        <sz val="10"/>
        <rFont val="DejaVu Sans"/>
        <family val="2"/>
      </rPr>
      <t>を乗じる。
　　（例）　</t>
    </r>
    <r>
      <rPr>
        <sz val="10"/>
        <rFont val="ＭＳ Ｐ明朝"/>
        <family val="1"/>
        <charset val="128"/>
      </rPr>
      <t>4,629,000</t>
    </r>
    <r>
      <rPr>
        <sz val="10"/>
        <rFont val="DejaVu Sans"/>
        <family val="2"/>
      </rPr>
      <t>円</t>
    </r>
    <r>
      <rPr>
        <sz val="10"/>
        <rFont val="ＭＳ Ｐ明朝"/>
        <family val="1"/>
        <charset val="128"/>
      </rPr>
      <t>÷4,000</t>
    </r>
    <r>
      <rPr>
        <sz val="10"/>
        <rFont val="DejaVu Sans"/>
        <family val="2"/>
      </rPr>
      <t>＝</t>
    </r>
    <r>
      <rPr>
        <sz val="10"/>
        <rFont val="ＭＳ Ｐ明朝"/>
        <family val="1"/>
        <charset val="128"/>
      </rPr>
      <t>1,157</t>
    </r>
    <r>
      <rPr>
        <sz val="10"/>
        <rFont val="DejaVu Sans"/>
        <family val="2"/>
      </rPr>
      <t>．</t>
    </r>
    <r>
      <rPr>
        <sz val="10"/>
        <rFont val="ＭＳ Ｐ明朝"/>
        <family val="1"/>
        <charset val="128"/>
      </rPr>
      <t xml:space="preserve">25→1,157
</t>
    </r>
    <r>
      <rPr>
        <sz val="10"/>
        <rFont val="DejaVu Sans"/>
        <family val="2"/>
      </rPr>
      <t>　　　　　　</t>
    </r>
    <r>
      <rPr>
        <sz val="10"/>
        <rFont val="ＭＳ Ｐ明朝"/>
        <family val="1"/>
        <charset val="128"/>
      </rPr>
      <t>1,157×4,000</t>
    </r>
    <r>
      <rPr>
        <sz val="10"/>
        <rFont val="DejaVu Sans"/>
        <family val="2"/>
      </rPr>
      <t>＝</t>
    </r>
    <r>
      <rPr>
        <sz val="10"/>
        <rFont val="ＭＳ Ｐ明朝"/>
        <family val="1"/>
        <charset val="128"/>
      </rPr>
      <t>4,628,000</t>
    </r>
  </si>
  <si>
    <t>カ</t>
  </si>
  <si>
    <r>
      <rPr>
        <sz val="10"/>
        <rFont val="ＭＳ Ｐ明朝"/>
        <family val="1"/>
        <charset val="128"/>
      </rPr>
      <t>6,600,000</t>
    </r>
    <r>
      <rPr>
        <sz val="10"/>
        <rFont val="DejaVu Sans"/>
        <family val="2"/>
      </rPr>
      <t>円以上は端数整理しない。</t>
    </r>
  </si>
  <si>
    <t>Ｂ．年間総所得金額の計算方法</t>
  </si>
  <si>
    <t>年間総所得金額の区分</t>
  </si>
  <si>
    <t>年間総所得金額は　０</t>
  </si>
  <si>
    <t xml:space="preserve">  年間総所得金額</t>
  </si>
  <si>
    <t>Ｃ．年間総所得金額の合計方法</t>
  </si>
  <si>
    <t>　 年間総所得金額</t>
  </si>
  <si>
    <t xml:space="preserve">                   合計年間総所得金額</t>
  </si>
  <si>
    <t>＋</t>
  </si>
  <si>
    <t xml:space="preserve">      ＝</t>
  </si>
  <si>
    <t>※所得のある方が複数いる場合は、それぞれ年間総所得金額を算出し、合計年間総所得金額に記入し
　てください。</t>
  </si>
  <si>
    <r>
      <rPr>
        <sz val="10.5"/>
        <rFont val="DejaVu Sans"/>
        <family val="2"/>
      </rPr>
      <t>※現在の事業を始めて</t>
    </r>
    <r>
      <rPr>
        <sz val="10.5"/>
        <rFont val="ＭＳ Ｐ明朝"/>
        <family val="1"/>
        <charset val="128"/>
      </rPr>
      <t>1</t>
    </r>
    <r>
      <rPr>
        <sz val="10.5"/>
        <rFont val="DejaVu Sans"/>
        <family val="2"/>
      </rPr>
      <t>年を経過していない方は、７ページの計算式により推定年間総所得金額を算出して
　ください。</t>
    </r>
  </si>
  <si>
    <t>※年金、恩給については６ページの計算方式により年間総所得金額を算出してください。</t>
  </si>
  <si>
    <t>Ｄ．控除金額の計算方法</t>
  </si>
  <si>
    <t>控　　除　　金　　額　　の　　計　　算</t>
  </si>
  <si>
    <t>基本的控除</t>
  </si>
  <si>
    <t>控　除　の　種　類</t>
  </si>
  <si>
    <t>内　　　　　　　　容</t>
  </si>
  <si>
    <t>控　　　除　　　額</t>
  </si>
  <si>
    <r>
      <rPr>
        <sz val="10"/>
        <rFont val="ＭＳ Ｐ明朝"/>
        <family val="1"/>
        <charset val="128"/>
      </rPr>
      <t>1</t>
    </r>
    <r>
      <rPr>
        <sz val="10"/>
        <rFont val="DejaVu Sans"/>
        <family val="2"/>
      </rPr>
      <t>．</t>
    </r>
  </si>
  <si>
    <t>配偶者及び
同居親族</t>
  </si>
  <si>
    <r>
      <rPr>
        <sz val="10"/>
        <rFont val="ＭＳ Ｐ明朝"/>
        <family val="1"/>
        <charset val="128"/>
      </rPr>
      <t>2</t>
    </r>
    <r>
      <rPr>
        <sz val="10"/>
        <rFont val="DejaVu Sans"/>
        <family val="2"/>
      </rPr>
      <t>．</t>
    </r>
  </si>
  <si>
    <t>別居扶養親族</t>
  </si>
  <si>
    <t>別居している扶養親族</t>
  </si>
  <si>
    <t>そ の 他 の 控 除</t>
  </si>
  <si>
    <r>
      <rPr>
        <sz val="10"/>
        <rFont val="ＭＳ Ｐ明朝"/>
        <family val="1"/>
        <charset val="128"/>
      </rPr>
      <t>3</t>
    </r>
    <r>
      <rPr>
        <sz val="10"/>
        <rFont val="DejaVu Sans"/>
        <family val="2"/>
      </rPr>
      <t>．</t>
    </r>
  </si>
  <si>
    <t>老人控除対象配偶者</t>
  </si>
  <si>
    <r>
      <rPr>
        <sz val="10"/>
        <rFont val="ＭＳ Ｐ明朝"/>
        <family val="1"/>
        <charset val="128"/>
      </rPr>
      <t>100,000</t>
    </r>
    <r>
      <rPr>
        <sz val="10"/>
        <rFont val="DejaVu Sans"/>
        <family val="2"/>
      </rPr>
      <t>円</t>
    </r>
    <r>
      <rPr>
        <sz val="10"/>
        <rFont val="ＭＳ Ｐ明朝"/>
        <family val="1"/>
        <charset val="128"/>
      </rPr>
      <t>×</t>
    </r>
    <r>
      <rPr>
        <sz val="10"/>
        <rFont val="DejaVu Sans"/>
        <family val="2"/>
      </rPr>
      <t>（　　　）人</t>
    </r>
  </si>
  <si>
    <r>
      <rPr>
        <sz val="10"/>
        <rFont val="ＭＳ Ｐ明朝"/>
        <family val="1"/>
        <charset val="128"/>
      </rPr>
      <t>4</t>
    </r>
    <r>
      <rPr>
        <sz val="10"/>
        <rFont val="DejaVu Sans"/>
        <family val="2"/>
      </rPr>
      <t>．</t>
    </r>
  </si>
  <si>
    <t>老人扶養親族</t>
  </si>
  <si>
    <r>
      <rPr>
        <sz val="10"/>
        <rFont val="ＭＳ Ｐ明朝"/>
        <family val="1"/>
        <charset val="128"/>
      </rPr>
      <t>5</t>
    </r>
    <r>
      <rPr>
        <sz val="10"/>
        <rFont val="DejaVu Sans"/>
        <family val="2"/>
      </rPr>
      <t>．</t>
    </r>
  </si>
  <si>
    <t>特定扶養親族</t>
  </si>
  <si>
    <r>
      <rPr>
        <sz val="10"/>
        <rFont val="ＭＳ Ｐ明朝"/>
        <family val="1"/>
        <charset val="128"/>
      </rPr>
      <t>250,000</t>
    </r>
    <r>
      <rPr>
        <sz val="10"/>
        <rFont val="DejaVu Sans"/>
        <family val="2"/>
      </rPr>
      <t>円</t>
    </r>
    <r>
      <rPr>
        <sz val="10"/>
        <rFont val="ＭＳ Ｐ明朝"/>
        <family val="1"/>
        <charset val="128"/>
      </rPr>
      <t>×</t>
    </r>
    <r>
      <rPr>
        <sz val="10"/>
        <rFont val="DejaVu Sans"/>
        <family val="2"/>
      </rPr>
      <t>（　　　）人</t>
    </r>
  </si>
  <si>
    <r>
      <rPr>
        <sz val="10"/>
        <rFont val="ＭＳ Ｐ明朝"/>
        <family val="1"/>
        <charset val="128"/>
      </rPr>
      <t>6</t>
    </r>
    <r>
      <rPr>
        <sz val="10"/>
        <rFont val="DejaVu Sans"/>
        <family val="2"/>
      </rPr>
      <t>．</t>
    </r>
  </si>
  <si>
    <r>
      <rPr>
        <sz val="10"/>
        <rFont val="ＭＳ Ｐ明朝"/>
        <family val="1"/>
        <charset val="128"/>
      </rPr>
      <t>7</t>
    </r>
    <r>
      <rPr>
        <sz val="10"/>
        <rFont val="DejaVu Sans"/>
        <family val="2"/>
      </rPr>
      <t>．</t>
    </r>
  </si>
  <si>
    <r>
      <rPr>
        <sz val="10"/>
        <rFont val="ＭＳ Ｐ明朝"/>
        <family val="1"/>
        <charset val="128"/>
      </rPr>
      <t>8</t>
    </r>
    <r>
      <rPr>
        <sz val="10"/>
        <rFont val="DejaVu Sans"/>
        <family val="2"/>
      </rPr>
      <t>．</t>
    </r>
  </si>
  <si>
    <t>障害者　　　</t>
  </si>
  <si>
    <r>
      <rPr>
        <sz val="10"/>
        <rFont val="ＭＳ Ｐ明朝"/>
        <family val="1"/>
        <charset val="128"/>
      </rPr>
      <t>9</t>
    </r>
    <r>
      <rPr>
        <sz val="10"/>
        <rFont val="DejaVu Sans"/>
        <family val="2"/>
      </rPr>
      <t>．</t>
    </r>
  </si>
  <si>
    <t>特別障害者</t>
  </si>
  <si>
    <t>重度の障害者</t>
  </si>
  <si>
    <t>※</t>
  </si>
  <si>
    <t>障害者控除、特別障害者控除に該当する方は、診断書、手帳の写し</t>
  </si>
  <si>
    <t>又は証明書等を添付して下さい。</t>
  </si>
  <si>
    <t xml:space="preserve">             　控除合計額　　</t>
  </si>
  <si>
    <t>胎児は、同居・扶養控除の対象とはなりません。</t>
  </si>
  <si>
    <r>
      <rPr>
        <sz val="10"/>
        <rFont val="DejaVu Sans"/>
        <family val="2"/>
      </rPr>
      <t xml:space="preserve">            （１～</t>
    </r>
    <r>
      <rPr>
        <sz val="10"/>
        <rFont val="ＭＳ Ｐゴシック"/>
        <family val="3"/>
        <charset val="128"/>
      </rPr>
      <t>9</t>
    </r>
    <r>
      <rPr>
        <sz val="10"/>
        <rFont val="DejaVu Sans"/>
        <family val="2"/>
      </rPr>
      <t>までの合計）</t>
    </r>
  </si>
  <si>
    <t>Ｅ．所得月額の計算方法</t>
  </si>
  <si>
    <t xml:space="preserve">     合計年間総所得金額</t>
  </si>
  <si>
    <t>控除合計金額</t>
  </si>
  <si>
    <t>　　　   所得月額</t>
  </si>
  <si>
    <t>（</t>
  </si>
  <si>
    <t>―</t>
  </si>
  <si>
    <r>
      <rPr>
        <sz val="11"/>
        <rFont val="DejaVu Sans"/>
        <family val="2"/>
      </rPr>
      <t>　　　　　　　）　　</t>
    </r>
    <r>
      <rPr>
        <sz val="11"/>
        <rFont val="ＭＳ Ｐ明朝"/>
        <family val="1"/>
        <charset val="128"/>
      </rPr>
      <t>÷</t>
    </r>
    <r>
      <rPr>
        <sz val="11"/>
        <rFont val="DejaVu Sans"/>
        <family val="2"/>
      </rPr>
      <t>　１２</t>
    </r>
  </si>
  <si>
    <t>＝</t>
  </si>
  <si>
    <t>所　得　月　額</t>
  </si>
  <si>
    <r>
      <rPr>
        <b/>
        <sz val="12"/>
        <rFont val="ＭＳ Ｐゴシック"/>
        <family val="3"/>
        <charset val="128"/>
      </rPr>
      <t>158,000</t>
    </r>
    <r>
      <rPr>
        <b/>
        <sz val="12"/>
        <rFont val="DejaVu Sans"/>
        <family val="2"/>
      </rPr>
      <t>円以上　</t>
    </r>
    <r>
      <rPr>
        <b/>
        <sz val="12"/>
        <rFont val="ＭＳ Ｐゴシック"/>
        <family val="3"/>
        <charset val="128"/>
      </rPr>
      <t>487,000</t>
    </r>
    <r>
      <rPr>
        <b/>
        <sz val="12"/>
        <rFont val="DejaVu Sans"/>
        <family val="2"/>
      </rPr>
      <t>円以下</t>
    </r>
  </si>
  <si>
    <t xml:space="preserve">
</t>
  </si>
  <si>
    <t>○所得月額計算例（その①）</t>
  </si>
  <si>
    <r>
      <rPr>
        <u/>
        <sz val="14"/>
        <rFont val="DejaVu Sans"/>
        <family val="2"/>
      </rPr>
      <t>給与所得者が</t>
    </r>
    <r>
      <rPr>
        <u/>
        <sz val="14"/>
        <rFont val="ＭＳ Ｐ明朝"/>
        <family val="1"/>
        <charset val="128"/>
      </rPr>
      <t>1</t>
    </r>
    <r>
      <rPr>
        <u/>
        <sz val="14"/>
        <rFont val="DejaVu Sans"/>
        <family val="2"/>
      </rPr>
      <t>人の場合</t>
    </r>
  </si>
  <si>
    <t>町民住宅に入居しようとする者</t>
  </si>
  <si>
    <t>続柄</t>
  </si>
  <si>
    <t>氏      名</t>
  </si>
  <si>
    <t>生　年　月　日
明 ・大・昭・平</t>
  </si>
  <si>
    <t>年齢</t>
  </si>
  <si>
    <t>職　　　業
又は学生</t>
  </si>
  <si>
    <t>過去一年間の収入額</t>
  </si>
  <si>
    <t>本人</t>
  </si>
  <si>
    <t>野　國　　太　郎</t>
  </si>
  <si>
    <t>○年○月○日</t>
  </si>
  <si>
    <t>会社員</t>
  </si>
  <si>
    <t>妻</t>
  </si>
  <si>
    <t>野　國　　花　子</t>
  </si>
  <si>
    <t>無　職</t>
  </si>
  <si>
    <t>長男</t>
  </si>
  <si>
    <t>野　國　　一　郎</t>
  </si>
  <si>
    <t>小学生</t>
  </si>
  <si>
    <r>
      <rPr>
        <sz val="9"/>
        <rFont val="DejaVu Sans"/>
        <family val="2"/>
      </rPr>
      <t>　　●本人の年間総所得金額　（</t>
    </r>
    <r>
      <rPr>
        <sz val="9"/>
        <rFont val="ＭＳ Ｐ明朝"/>
        <family val="1"/>
        <charset val="128"/>
      </rPr>
      <t xml:space="preserve">A </t>
    </r>
    <r>
      <rPr>
        <sz val="9"/>
        <rFont val="DejaVu Sans"/>
        <family val="2"/>
      </rPr>
      <t>端数整理をする）　　</t>
    </r>
    <r>
      <rPr>
        <sz val="9"/>
        <rFont val="ＭＳ Ｐ明朝"/>
        <family val="1"/>
        <charset val="128"/>
      </rPr>
      <t>3,996,000÷4,000</t>
    </r>
    <r>
      <rPr>
        <sz val="9"/>
        <rFont val="DejaVu Sans"/>
        <family val="2"/>
      </rPr>
      <t>＝</t>
    </r>
    <r>
      <rPr>
        <sz val="9"/>
        <rFont val="ＭＳ Ｐ明朝"/>
        <family val="1"/>
        <charset val="128"/>
      </rPr>
      <t>999</t>
    </r>
    <r>
      <rPr>
        <sz val="9"/>
        <rFont val="DejaVu Sans"/>
        <family val="2"/>
      </rPr>
      <t>　　</t>
    </r>
    <r>
      <rPr>
        <sz val="9"/>
        <rFont val="ＭＳ Ｐ明朝"/>
        <family val="1"/>
        <charset val="128"/>
      </rPr>
      <t>999×4,000</t>
    </r>
    <r>
      <rPr>
        <sz val="9"/>
        <rFont val="DejaVu Sans"/>
        <family val="2"/>
      </rPr>
      <t>＝</t>
    </r>
    <r>
      <rPr>
        <sz val="9"/>
        <rFont val="ＭＳ Ｐ明朝"/>
        <family val="1"/>
        <charset val="128"/>
      </rPr>
      <t>3,996,000</t>
    </r>
  </si>
  <si>
    <r>
      <rPr>
        <sz val="9"/>
        <rFont val="DejaVu Sans"/>
        <family val="2"/>
      </rPr>
      <t xml:space="preserve">                                　   </t>
    </r>
    <r>
      <rPr>
        <sz val="10"/>
        <rFont val="DejaVu Sans"/>
        <family val="2"/>
      </rPr>
      <t xml:space="preserve"> </t>
    </r>
    <r>
      <rPr>
        <sz val="6"/>
        <rFont val="DejaVu Sans"/>
        <family val="2"/>
      </rPr>
      <t xml:space="preserve"> </t>
    </r>
    <r>
      <rPr>
        <sz val="9"/>
        <rFont val="DejaVu Sans"/>
        <family val="2"/>
      </rPr>
      <t>（</t>
    </r>
    <r>
      <rPr>
        <sz val="9"/>
        <rFont val="ＭＳ Ｐ明朝"/>
        <family val="1"/>
        <charset val="128"/>
      </rPr>
      <t xml:space="preserve">B </t>
    </r>
    <r>
      <rPr>
        <sz val="9"/>
        <rFont val="DejaVu Sans"/>
        <family val="2"/>
      </rPr>
      <t>所 得 の 計 算 ）　　</t>
    </r>
    <r>
      <rPr>
        <sz val="9"/>
        <rFont val="ＭＳ Ｐ明朝"/>
        <family val="1"/>
        <charset val="128"/>
      </rPr>
      <t>3,996,000×0.8</t>
    </r>
    <r>
      <rPr>
        <sz val="9"/>
        <rFont val="DejaVu Sans"/>
        <family val="2"/>
      </rPr>
      <t>－</t>
    </r>
    <r>
      <rPr>
        <sz val="9"/>
        <rFont val="ＭＳ Ｐ明朝"/>
        <family val="1"/>
        <charset val="128"/>
      </rPr>
      <t>540,000</t>
    </r>
    <r>
      <rPr>
        <sz val="9"/>
        <rFont val="DejaVu Sans"/>
        <family val="2"/>
      </rPr>
      <t>＝</t>
    </r>
    <r>
      <rPr>
        <sz val="9"/>
        <rFont val="ＭＳ Ｐ明朝"/>
        <family val="1"/>
        <charset val="128"/>
      </rPr>
      <t>2,656,800</t>
    </r>
  </si>
  <si>
    <r>
      <rPr>
        <sz val="10"/>
        <rFont val="DejaVu Sans"/>
        <family val="2"/>
      </rPr>
      <t>【</t>
    </r>
    <r>
      <rPr>
        <sz val="10"/>
        <rFont val="ＭＳ Ｐ明朝"/>
        <family val="1"/>
        <charset val="128"/>
      </rPr>
      <t xml:space="preserve">C </t>
    </r>
    <r>
      <rPr>
        <sz val="10"/>
        <rFont val="DejaVu Sans"/>
        <family val="2"/>
      </rPr>
      <t>所得の合計】</t>
    </r>
  </si>
  <si>
    <r>
      <rPr>
        <sz val="10"/>
        <rFont val="DejaVu Sans"/>
        <family val="2"/>
      </rPr>
      <t xml:space="preserve">本人 ： </t>
    </r>
    <r>
      <rPr>
        <sz val="10"/>
        <rFont val="ＭＳ Ｐ明朝"/>
        <family val="1"/>
        <charset val="128"/>
      </rPr>
      <t>2,656,800</t>
    </r>
  </si>
  <si>
    <t>計</t>
  </si>
  <si>
    <t>①</t>
  </si>
  <si>
    <t>控　除　額</t>
  </si>
  <si>
    <t>１．</t>
  </si>
  <si>
    <t>配偶者及び扶養親族</t>
  </si>
  <si>
    <t>②</t>
  </si>
  <si>
    <t>２．</t>
  </si>
  <si>
    <t>同居扶養親族</t>
  </si>
  <si>
    <t>３．</t>
  </si>
  <si>
    <t>③</t>
  </si>
  <si>
    <t>４．</t>
  </si>
  <si>
    <r>
      <rPr>
        <sz val="10"/>
        <rFont val="DejaVu Sans"/>
        <family val="2"/>
      </rPr>
      <t>老人扶養親族（</t>
    </r>
    <r>
      <rPr>
        <sz val="10"/>
        <rFont val="ＭＳ Ｐ明朝"/>
        <family val="1"/>
        <charset val="128"/>
      </rPr>
      <t>70</t>
    </r>
    <r>
      <rPr>
        <sz val="10"/>
        <rFont val="DejaVu Sans"/>
        <family val="2"/>
      </rPr>
      <t>歳以上）</t>
    </r>
  </si>
  <si>
    <t>５．</t>
  </si>
  <si>
    <t>④</t>
  </si>
  <si>
    <t>６．</t>
  </si>
  <si>
    <t>⑤</t>
  </si>
  <si>
    <r>
      <rPr>
        <sz val="10"/>
        <rFont val="DejaVu Sans"/>
        <family val="2"/>
      </rPr>
      <t>７</t>
    </r>
    <r>
      <rPr>
        <sz val="10"/>
        <rFont val="ＭＳ Ｐ明朝"/>
        <family val="1"/>
        <charset val="128"/>
      </rPr>
      <t>.</t>
    </r>
  </si>
  <si>
    <t>⑥</t>
  </si>
  <si>
    <t>８．</t>
  </si>
  <si>
    <t>障害者</t>
  </si>
  <si>
    <r>
      <rPr>
        <sz val="10"/>
        <rFont val="ＭＳ Ｐ明朝"/>
        <family val="1"/>
        <charset val="128"/>
      </rPr>
      <t>270,000×</t>
    </r>
    <r>
      <rPr>
        <sz val="10"/>
        <rFont val="DejaVu Sans"/>
        <family val="2"/>
      </rPr>
      <t>（　　　）人</t>
    </r>
  </si>
  <si>
    <t>⑦</t>
  </si>
  <si>
    <r>
      <rPr>
        <sz val="10"/>
        <rFont val="DejaVu Sans"/>
        <family val="2"/>
      </rPr>
      <t>９</t>
    </r>
    <r>
      <rPr>
        <sz val="10"/>
        <rFont val="ＭＳ Ｐ明朝"/>
        <family val="1"/>
        <charset val="128"/>
      </rPr>
      <t>.</t>
    </r>
  </si>
  <si>
    <r>
      <rPr>
        <sz val="10"/>
        <rFont val="ＭＳ Ｐ明朝"/>
        <family val="1"/>
        <charset val="128"/>
      </rPr>
      <t>400,000×</t>
    </r>
    <r>
      <rPr>
        <sz val="10"/>
        <rFont val="DejaVu Sans"/>
        <family val="2"/>
      </rPr>
      <t>（　　　）人</t>
    </r>
  </si>
  <si>
    <t>⑧</t>
  </si>
  <si>
    <t xml:space="preserve">                           ②～⑧まで該当する金額と合計</t>
  </si>
  <si>
    <t>⑨</t>
  </si>
  <si>
    <t>収入金額</t>
  </si>
  <si>
    <t>①－⑨＝</t>
  </si>
  <si>
    <t>⑩</t>
  </si>
  <si>
    <r>
      <rPr>
        <sz val="10"/>
        <rFont val="ＭＳ Ｐ明朝"/>
        <family val="1"/>
        <charset val="128"/>
      </rPr>
      <t>⑩÷12</t>
    </r>
    <r>
      <rPr>
        <sz val="10"/>
        <rFont val="DejaVu Sans"/>
        <family val="2"/>
      </rPr>
      <t>＝</t>
    </r>
  </si>
  <si>
    <t>○所得月額計算例（その②）</t>
  </si>
  <si>
    <t>給与所得者が２人の場合</t>
  </si>
  <si>
    <t>50</t>
  </si>
  <si>
    <t>45</t>
  </si>
  <si>
    <t>パート</t>
  </si>
  <si>
    <t>16</t>
  </si>
  <si>
    <t>高校生</t>
  </si>
  <si>
    <t>長女</t>
  </si>
  <si>
    <t>野　國　　いも子</t>
  </si>
  <si>
    <t>11</t>
  </si>
  <si>
    <r>
      <rPr>
        <sz val="9"/>
        <rFont val="DejaVu Sans"/>
        <family val="2"/>
      </rPr>
      <t>　　●本人の年間総所得金額　（</t>
    </r>
    <r>
      <rPr>
        <sz val="9"/>
        <rFont val="ＭＳ Ｐ明朝"/>
        <family val="1"/>
        <charset val="128"/>
      </rPr>
      <t xml:space="preserve">A </t>
    </r>
    <r>
      <rPr>
        <sz val="9"/>
        <rFont val="DejaVu Sans"/>
        <family val="2"/>
      </rPr>
      <t>端数整理をする）　　</t>
    </r>
    <r>
      <rPr>
        <sz val="9"/>
        <rFont val="ＭＳ Ｐ明朝"/>
        <family val="1"/>
        <charset val="128"/>
      </rPr>
      <t>4,150,000÷4,000</t>
    </r>
    <r>
      <rPr>
        <sz val="9"/>
        <rFont val="DejaVu Sans"/>
        <family val="2"/>
      </rPr>
      <t>＝</t>
    </r>
    <r>
      <rPr>
        <sz val="9"/>
        <rFont val="ＭＳ Ｐ明朝"/>
        <family val="1"/>
        <charset val="128"/>
      </rPr>
      <t>1,037.5</t>
    </r>
    <r>
      <rPr>
        <sz val="9"/>
        <rFont val="DejaVu Sans"/>
        <family val="2"/>
      </rPr>
      <t>　　　</t>
    </r>
    <r>
      <rPr>
        <sz val="9"/>
        <rFont val="ＭＳ Ｐ明朝"/>
        <family val="1"/>
        <charset val="128"/>
      </rPr>
      <t>1,037×4,000</t>
    </r>
    <r>
      <rPr>
        <sz val="9"/>
        <rFont val="DejaVu Sans"/>
        <family val="2"/>
      </rPr>
      <t>＝</t>
    </r>
    <r>
      <rPr>
        <sz val="9"/>
        <rFont val="ＭＳ Ｐ明朝"/>
        <family val="1"/>
        <charset val="128"/>
      </rPr>
      <t>4,148,000</t>
    </r>
  </si>
  <si>
    <r>
      <rPr>
        <sz val="9"/>
        <rFont val="DejaVu Sans"/>
        <family val="2"/>
      </rPr>
      <t xml:space="preserve">                      　         　    </t>
    </r>
    <r>
      <rPr>
        <sz val="12"/>
        <rFont val="DejaVu Sans"/>
        <family val="2"/>
      </rPr>
      <t xml:space="preserve"> </t>
    </r>
    <r>
      <rPr>
        <sz val="9"/>
        <rFont val="DejaVu Sans"/>
        <family val="2"/>
      </rPr>
      <t xml:space="preserve"> （</t>
    </r>
    <r>
      <rPr>
        <sz val="9"/>
        <rFont val="ＭＳ Ｐ明朝"/>
        <family val="1"/>
        <charset val="128"/>
      </rPr>
      <t xml:space="preserve">B </t>
    </r>
    <r>
      <rPr>
        <sz val="9"/>
        <rFont val="DejaVu Sans"/>
        <family val="2"/>
      </rPr>
      <t>所 得 の 計 算 ）　　</t>
    </r>
    <r>
      <rPr>
        <sz val="9"/>
        <rFont val="ＭＳ Ｐ明朝"/>
        <family val="1"/>
        <charset val="128"/>
      </rPr>
      <t>4,148,000×0.8</t>
    </r>
    <r>
      <rPr>
        <sz val="9"/>
        <rFont val="DejaVu Sans"/>
        <family val="2"/>
      </rPr>
      <t>－</t>
    </r>
    <r>
      <rPr>
        <sz val="9"/>
        <rFont val="ＭＳ Ｐ明朝"/>
        <family val="1"/>
        <charset val="128"/>
      </rPr>
      <t>540,000</t>
    </r>
    <r>
      <rPr>
        <sz val="9"/>
        <rFont val="DejaVu Sans"/>
        <family val="2"/>
      </rPr>
      <t>＝</t>
    </r>
    <r>
      <rPr>
        <sz val="9"/>
        <rFont val="ＭＳ Ｐ明朝"/>
        <family val="1"/>
        <charset val="128"/>
      </rPr>
      <t>2,778,400</t>
    </r>
  </si>
  <si>
    <r>
      <rPr>
        <sz val="9"/>
        <rFont val="DejaVu Sans"/>
        <family val="2"/>
      </rPr>
      <t>　　●妻の年間総所得金額　 　</t>
    </r>
    <r>
      <rPr>
        <sz val="9"/>
        <rFont val="ＭＳ Ｐ明朝"/>
        <family val="1"/>
        <charset val="128"/>
      </rPr>
      <t>(A)</t>
    </r>
    <r>
      <rPr>
        <sz val="9"/>
        <rFont val="DejaVu Sans"/>
        <family val="2"/>
      </rPr>
      <t>　端数整理なし　　　（</t>
    </r>
    <r>
      <rPr>
        <sz val="9"/>
        <rFont val="ＭＳ Ｐ明朝"/>
        <family val="1"/>
        <charset val="128"/>
      </rPr>
      <t>B</t>
    </r>
    <r>
      <rPr>
        <sz val="9"/>
        <rFont val="DejaVu Sans"/>
        <family val="2"/>
      </rPr>
      <t>）</t>
    </r>
    <r>
      <rPr>
        <sz val="9"/>
        <rFont val="ＭＳ Ｐ明朝"/>
        <family val="1"/>
        <charset val="128"/>
      </rPr>
      <t>1,200,000</t>
    </r>
    <r>
      <rPr>
        <sz val="9"/>
        <rFont val="DejaVu Sans"/>
        <family val="2"/>
      </rPr>
      <t>－</t>
    </r>
    <r>
      <rPr>
        <sz val="9"/>
        <rFont val="ＭＳ Ｐ明朝"/>
        <family val="1"/>
        <charset val="128"/>
      </rPr>
      <t>650,000</t>
    </r>
    <r>
      <rPr>
        <sz val="9"/>
        <rFont val="DejaVu Sans"/>
        <family val="2"/>
      </rPr>
      <t>＝</t>
    </r>
    <r>
      <rPr>
        <sz val="9"/>
        <rFont val="ＭＳ Ｐ明朝"/>
        <family val="1"/>
        <charset val="128"/>
      </rPr>
      <t>550,000</t>
    </r>
  </si>
  <si>
    <r>
      <rPr>
        <sz val="10"/>
        <rFont val="DejaVu Sans"/>
        <family val="2"/>
      </rPr>
      <t xml:space="preserve">本人 ： </t>
    </r>
    <r>
      <rPr>
        <sz val="10"/>
        <rFont val="ＭＳ Ｐ明朝"/>
        <family val="1"/>
        <charset val="128"/>
      </rPr>
      <t>2,778,400</t>
    </r>
  </si>
  <si>
    <r>
      <rPr>
        <sz val="10"/>
        <rFont val="DejaVu Sans"/>
        <family val="2"/>
      </rPr>
      <t xml:space="preserve">妻 ： </t>
    </r>
    <r>
      <rPr>
        <sz val="10"/>
        <rFont val="ＭＳ Ｐ明朝"/>
        <family val="1"/>
        <charset val="128"/>
      </rPr>
      <t>550,000</t>
    </r>
  </si>
  <si>
    <r>
      <rPr>
        <sz val="10"/>
        <rFont val="ＭＳ Ｐ明朝"/>
        <family val="1"/>
        <charset val="128"/>
      </rPr>
      <t>250,000</t>
    </r>
    <r>
      <rPr>
        <sz val="10"/>
        <rFont val="DejaVu Sans"/>
        <family val="2"/>
      </rPr>
      <t>円</t>
    </r>
    <r>
      <rPr>
        <sz val="10"/>
        <rFont val="ＭＳ Ｐ明朝"/>
        <family val="1"/>
        <charset val="128"/>
      </rPr>
      <t>×</t>
    </r>
    <r>
      <rPr>
        <sz val="10"/>
        <rFont val="DejaVu Sans"/>
        <family val="2"/>
      </rPr>
      <t>（　１　）人</t>
    </r>
  </si>
  <si>
    <t>○所得月額計算例（その③）</t>
  </si>
  <si>
    <t>事業所得者と給与所得者がいる場合</t>
  </si>
  <si>
    <t>自営業</t>
  </si>
  <si>
    <r>
      <rPr>
        <sz val="10"/>
        <rFont val="DejaVu Sans"/>
        <family val="2"/>
      </rPr>
      <t>（</t>
    </r>
    <r>
      <rPr>
        <sz val="10"/>
        <rFont val="ＭＳ Ｐ明朝"/>
        <family val="1"/>
        <charset val="128"/>
      </rPr>
      <t>2,700,000</t>
    </r>
    <r>
      <rPr>
        <sz val="10"/>
        <rFont val="DejaVu Sans"/>
        <family val="2"/>
      </rPr>
      <t>）営業所得</t>
    </r>
  </si>
  <si>
    <r>
      <rPr>
        <sz val="9"/>
        <rFont val="DejaVu Sans"/>
        <family val="2"/>
      </rPr>
      <t>　　●本人の年間総所得金額　　　　</t>
    </r>
    <r>
      <rPr>
        <sz val="9"/>
        <rFont val="ＭＳ Ｐ明朝"/>
        <family val="1"/>
        <charset val="128"/>
      </rPr>
      <t>2,700,000</t>
    </r>
    <r>
      <rPr>
        <sz val="9"/>
        <rFont val="DejaVu Sans"/>
        <family val="2"/>
      </rPr>
      <t>　（営業所得）</t>
    </r>
  </si>
  <si>
    <r>
      <rPr>
        <sz val="9"/>
        <rFont val="DejaVu Sans"/>
        <family val="2"/>
      </rPr>
      <t>　　●妻の年間総所得金額　　　　  （</t>
    </r>
    <r>
      <rPr>
        <sz val="9"/>
        <rFont val="ＭＳ Ｐ明朝"/>
        <family val="1"/>
        <charset val="128"/>
      </rPr>
      <t>A</t>
    </r>
    <r>
      <rPr>
        <sz val="9"/>
        <rFont val="DejaVu Sans"/>
        <family val="2"/>
      </rPr>
      <t>）端数整理なし　　（</t>
    </r>
    <r>
      <rPr>
        <sz val="9"/>
        <rFont val="ＭＳ Ｐ明朝"/>
        <family val="1"/>
        <charset val="128"/>
      </rPr>
      <t>B</t>
    </r>
    <r>
      <rPr>
        <sz val="9"/>
        <rFont val="DejaVu Sans"/>
        <family val="2"/>
      </rPr>
      <t>）　</t>
    </r>
    <r>
      <rPr>
        <sz val="9"/>
        <rFont val="ＭＳ Ｐ明朝"/>
        <family val="1"/>
        <charset val="128"/>
      </rPr>
      <t>890,000</t>
    </r>
    <r>
      <rPr>
        <sz val="9"/>
        <rFont val="DejaVu Sans"/>
        <family val="2"/>
      </rPr>
      <t>－</t>
    </r>
    <r>
      <rPr>
        <sz val="9"/>
        <rFont val="ＭＳ Ｐ明朝"/>
        <family val="1"/>
        <charset val="128"/>
      </rPr>
      <t>650,000</t>
    </r>
    <r>
      <rPr>
        <sz val="9"/>
        <rFont val="DejaVu Sans"/>
        <family val="2"/>
      </rPr>
      <t>＝</t>
    </r>
    <r>
      <rPr>
        <sz val="9"/>
        <rFont val="ＭＳ Ｐ明朝"/>
        <family val="1"/>
        <charset val="128"/>
      </rPr>
      <t>240,000</t>
    </r>
    <r>
      <rPr>
        <sz val="9"/>
        <rFont val="DejaVu Sans"/>
        <family val="2"/>
      </rPr>
      <t>　　　　</t>
    </r>
  </si>
  <si>
    <r>
      <rPr>
        <sz val="10"/>
        <rFont val="DejaVu Sans"/>
        <family val="2"/>
      </rPr>
      <t xml:space="preserve">本人 ： </t>
    </r>
    <r>
      <rPr>
        <sz val="10"/>
        <rFont val="ＭＳ Ｐ明朝"/>
        <family val="1"/>
        <charset val="128"/>
      </rPr>
      <t>2,700 ,000</t>
    </r>
  </si>
  <si>
    <r>
      <rPr>
        <sz val="10"/>
        <rFont val="DejaVu Sans"/>
        <family val="2"/>
      </rPr>
      <t xml:space="preserve">妻 ： </t>
    </r>
    <r>
      <rPr>
        <sz val="10"/>
        <rFont val="ＭＳ Ｐ明朝"/>
        <family val="1"/>
        <charset val="128"/>
      </rPr>
      <t>240,000</t>
    </r>
  </si>
  <si>
    <t>○所得月額計算例（その④）</t>
  </si>
  <si>
    <t>年金収入の場合</t>
  </si>
  <si>
    <t>65</t>
  </si>
  <si>
    <r>
      <rPr>
        <sz val="10"/>
        <rFont val="ＭＳ Ｐ明朝"/>
        <family val="1"/>
        <charset val="128"/>
      </rPr>
      <t>3,200,000</t>
    </r>
    <r>
      <rPr>
        <sz val="10"/>
        <rFont val="DejaVu Sans"/>
        <family val="2"/>
      </rPr>
      <t>（課税年金）</t>
    </r>
  </si>
  <si>
    <t>63</t>
  </si>
  <si>
    <r>
      <rPr>
        <sz val="10"/>
        <rFont val="ＭＳ Ｐ明朝"/>
        <family val="1"/>
        <charset val="128"/>
      </rPr>
      <t>1,000,000</t>
    </r>
    <r>
      <rPr>
        <sz val="10"/>
        <rFont val="DejaVu Sans"/>
        <family val="2"/>
      </rPr>
      <t>（課税年金）</t>
    </r>
  </si>
  <si>
    <r>
      <rPr>
        <sz val="9"/>
        <rFont val="DejaVu Sans"/>
        <family val="2"/>
      </rPr>
      <t>　　　　　●本人の年間総所得金額　　　　</t>
    </r>
    <r>
      <rPr>
        <sz val="9"/>
        <rFont val="ＭＳ Ｐ明朝"/>
        <family val="1"/>
        <charset val="128"/>
      </rPr>
      <t>3,200,000</t>
    </r>
    <r>
      <rPr>
        <sz val="9"/>
        <rFont val="DejaVu Sans"/>
        <family val="2"/>
      </rPr>
      <t>－</t>
    </r>
    <r>
      <rPr>
        <sz val="9"/>
        <rFont val="ＭＳ Ｐ明朝"/>
        <family val="1"/>
        <charset val="128"/>
      </rPr>
      <t>1,200,000</t>
    </r>
    <r>
      <rPr>
        <sz val="9"/>
        <rFont val="DejaVu Sans"/>
        <family val="2"/>
      </rPr>
      <t>＝</t>
    </r>
    <r>
      <rPr>
        <sz val="9"/>
        <rFont val="ＭＳ Ｐ明朝"/>
        <family val="1"/>
        <charset val="128"/>
      </rPr>
      <t>2,000,000</t>
    </r>
    <r>
      <rPr>
        <sz val="9"/>
        <rFont val="DejaVu Sans"/>
        <family val="2"/>
      </rPr>
      <t>　</t>
    </r>
  </si>
  <si>
    <r>
      <rPr>
        <sz val="9"/>
        <rFont val="DejaVu Sans"/>
        <family val="2"/>
      </rPr>
      <t>　　　　　●妻の年間総所得金額　　　　 　</t>
    </r>
    <r>
      <rPr>
        <sz val="9"/>
        <rFont val="ＭＳ Ｐ明朝"/>
        <family val="1"/>
        <charset val="128"/>
      </rPr>
      <t>1,000,000</t>
    </r>
    <r>
      <rPr>
        <sz val="9"/>
        <rFont val="DejaVu Sans"/>
        <family val="2"/>
      </rPr>
      <t>－</t>
    </r>
    <r>
      <rPr>
        <sz val="9"/>
        <rFont val="ＭＳ Ｐ明朝"/>
        <family val="1"/>
        <charset val="128"/>
      </rPr>
      <t>700,000</t>
    </r>
    <r>
      <rPr>
        <sz val="9"/>
        <rFont val="DejaVu Sans"/>
        <family val="2"/>
      </rPr>
      <t>＝</t>
    </r>
    <r>
      <rPr>
        <sz val="9"/>
        <rFont val="ＭＳ Ｐ明朝"/>
        <family val="1"/>
        <charset val="128"/>
      </rPr>
      <t>300,000</t>
    </r>
    <r>
      <rPr>
        <sz val="9"/>
        <rFont val="DejaVu Sans"/>
        <family val="2"/>
      </rPr>
      <t>　　　　</t>
    </r>
  </si>
  <si>
    <r>
      <rPr>
        <sz val="10"/>
        <rFont val="DejaVu Sans"/>
        <family val="2"/>
      </rPr>
      <t xml:space="preserve">本人 ： </t>
    </r>
    <r>
      <rPr>
        <sz val="10"/>
        <rFont val="ＭＳ Ｐ明朝"/>
        <family val="1"/>
        <charset val="128"/>
      </rPr>
      <t>2,000,000</t>
    </r>
  </si>
  <si>
    <r>
      <rPr>
        <sz val="10"/>
        <rFont val="DejaVu Sans"/>
        <family val="2"/>
      </rPr>
      <t xml:space="preserve">妻 ： </t>
    </r>
    <r>
      <rPr>
        <sz val="10"/>
        <rFont val="ＭＳ Ｐ明朝"/>
        <family val="1"/>
        <charset val="128"/>
      </rPr>
      <t>300,000</t>
    </r>
  </si>
  <si>
    <t>○所得月額計算</t>
  </si>
  <si>
    <t>（実際に計算してみましょう。）</t>
  </si>
  <si>
    <t>本人 ： 　　　　　　　円　、（　　　）　　　　　　　　円　　　　　　　　　　　　　　計</t>
  </si>
  <si>
    <t>円</t>
  </si>
  <si>
    <t>○「記入例」（表）</t>
  </si>
  <si>
    <t>様式第１号（第３条関係）</t>
  </si>
  <si>
    <t>町民住宅入居申込書</t>
  </si>
  <si>
    <t>　嘉 手 納 町 長　　殿</t>
  </si>
  <si>
    <t>　備考をお読みになってから記入してください。</t>
  </si>
  <si>
    <t>申込日</t>
  </si>
  <si>
    <t>令和</t>
  </si>
  <si>
    <t>○</t>
  </si>
  <si>
    <t>年</t>
  </si>
  <si>
    <t>月</t>
  </si>
  <si>
    <t>日</t>
  </si>
  <si>
    <t>★</t>
  </si>
  <si>
    <t>フリガナ</t>
  </si>
  <si>
    <t>　　 　　ﾉ　ｸ　ﾞﾆ　　 ﾀ　ﾛ　ｳ</t>
  </si>
  <si>
    <t>　入居希望間取りの区分</t>
  </si>
  <si>
    <t>記入の際は、ボールペンを使用してください。</t>
  </si>
  <si>
    <t>申込者氏名</t>
  </si>
  <si>
    <t>野　國　　　太　郎</t>
  </si>
  <si>
    <t>印</t>
  </si>
  <si>
    <t>住　　所</t>
  </si>
  <si>
    <t>電話</t>
  </si>
  <si>
    <r>
      <rPr>
        <sz val="11"/>
        <rFont val="DejaVu Sans"/>
        <family val="2"/>
      </rPr>
      <t>　（　</t>
    </r>
    <r>
      <rPr>
        <sz val="11"/>
        <rFont val="ＭＳ Ｐ明朝"/>
        <family val="1"/>
        <charset val="128"/>
      </rPr>
      <t>098</t>
    </r>
    <r>
      <rPr>
        <sz val="11"/>
        <rFont val="DejaVu Sans"/>
        <family val="2"/>
      </rPr>
      <t>　）</t>
    </r>
    <r>
      <rPr>
        <sz val="11"/>
        <rFont val="ＭＳ Ｐ明朝"/>
        <family val="1"/>
        <charset val="128"/>
      </rPr>
      <t>956</t>
    </r>
    <r>
      <rPr>
        <sz val="11"/>
        <rFont val="DejaVu Sans"/>
        <family val="2"/>
      </rPr>
      <t>－○○○○</t>
    </r>
  </si>
  <si>
    <t>　嘉手納町字嘉手納○○○番地</t>
  </si>
  <si>
    <t>　</t>
  </si>
  <si>
    <t>勤務先</t>
  </si>
  <si>
    <t>所在地</t>
  </si>
  <si>
    <t>名　称</t>
  </si>
  <si>
    <t>嘉手納町役場</t>
  </si>
  <si>
    <t>同居しようとする親族</t>
  </si>
  <si>
    <r>
      <rPr>
        <sz val="11"/>
        <rFont val="DejaVu Sans"/>
        <family val="2"/>
      </rPr>
      <t>氏　名　</t>
    </r>
    <r>
      <rPr>
        <sz val="9"/>
        <rFont val="DejaVu Sans"/>
        <family val="2"/>
      </rPr>
      <t>（ﾌﾘｶﾞﾅ）</t>
    </r>
  </si>
  <si>
    <t>生年月日</t>
  </si>
  <si>
    <t>職業</t>
  </si>
  <si>
    <t>年間所得</t>
  </si>
  <si>
    <t>備考</t>
  </si>
  <si>
    <t>ﾉ　ｸﾞ　ﾆ　　　ﾀ　ﾛ　ｳ</t>
  </si>
  <si>
    <t>昭和</t>
  </si>
  <si>
    <t>○年 　○月　○日</t>
  </si>
  <si>
    <t>ﾉ　ｸ　ﾞﾆ　　　ﾊ　ﾅ　ｺ</t>
  </si>
  <si>
    <t>無職</t>
  </si>
  <si>
    <t>ノ　グ　ニ　　　ｲ　ﾁ　ﾛ　ｳ</t>
  </si>
  <si>
    <t>平成</t>
  </si>
  <si>
    <t>中学生</t>
  </si>
  <si>
    <t>　　　　　年　　　　月　　　　日</t>
  </si>
  <si>
    <t>納税状況</t>
  </si>
  <si>
    <t>認定所得</t>
  </si>
  <si>
    <t>駐車場使用申込希望</t>
  </si>
  <si>
    <t>□　滞納なし</t>
  </si>
  <si>
    <t>□　滞納あり</t>
  </si>
  <si>
    <t>区画</t>
  </si>
  <si>
    <t>）</t>
  </si>
  <si>
    <t>審査結果</t>
  </si>
  <si>
    <t>家賃</t>
  </si>
  <si>
    <t>駐車場希望</t>
  </si>
  <si>
    <t>駐車場使用料</t>
  </si>
  <si>
    <t>□　可</t>
  </si>
  <si>
    <t>□　否</t>
  </si>
  <si>
    <t>月額</t>
  </si>
  <si>
    <t>□　有</t>
  </si>
  <si>
    <t>□　無</t>
  </si>
  <si>
    <t>月額　　　　　　　　　　　　　　　円</t>
  </si>
  <si>
    <t>　備考　</t>
  </si>
  <si>
    <t>　　　１　太枠の中のみ記入してください。　</t>
  </si>
  <si>
    <t>　　　２　記載内容に虚偽があるときは、申込みを無効とします。</t>
  </si>
  <si>
    <t>　　　３　別に指定する書類を添付してください。　</t>
  </si>
  <si>
    <t>「裏面の記載は必要ありません」</t>
  </si>
  <si>
    <t>（　裏　）</t>
  </si>
  <si>
    <t>現住所付近の見取図</t>
  </si>
  <si>
    <t>書類審査表</t>
  </si>
  <si>
    <t>現在居住している住宅の平面図</t>
  </si>
  <si>
    <t>（　間取り及び畳数を表示すること。　）</t>
  </si>
  <si>
    <t>　書類審査の結果、上記のとおり相違ありません。</t>
  </si>
  <si>
    <t xml:space="preserve"> </t>
  </si>
  <si>
    <t>調査員</t>
  </si>
  <si>
    <t>氏名</t>
  </si>
  <si>
    <t>㊞</t>
  </si>
  <si>
    <t>添付書類</t>
  </si>
  <si>
    <t>確認</t>
  </si>
  <si>
    <t>　収入証明書又は所得証明書</t>
  </si>
  <si>
    <t>　住民票の写し</t>
  </si>
  <si>
    <t>雇用証明書（</t>
  </si>
  <si>
    <t xml:space="preserve"> 町内の事務所又は    事業所に勤務する者</t>
  </si>
  <si>
    <t>　納税証明書</t>
  </si>
  <si>
    <t xml:space="preserve">  婚姻予約確認書</t>
  </si>
  <si>
    <t>配布期間：令和３年　６月　１日（火）～　６月３０日（水）</t>
    <rPh sb="16" eb="17">
      <t>カ</t>
    </rPh>
    <rPh sb="26" eb="27">
      <t>スイ</t>
    </rPh>
    <phoneticPr fontId="86"/>
  </si>
  <si>
    <t>申込期間：令和３年　６月　１日（火）～　６月３０日（水）</t>
    <phoneticPr fontId="86"/>
  </si>
  <si>
    <t>1.　嘉手納町内在住者</t>
  </si>
  <si>
    <r>
      <t>　③　住民票の写し（住民票謄本：特別）</t>
    </r>
    <r>
      <rPr>
        <u/>
        <sz val="14"/>
        <rFont val="ＭＳ 明朝"/>
        <family val="1"/>
        <charset val="128"/>
      </rPr>
      <t>※町民保険課にて取得する。</t>
    </r>
  </si>
  <si>
    <t>2.　町内の事務所又は事業所に勤務する者。</t>
  </si>
  <si>
    <r>
      <t>　③　入居者の雇用証明書　</t>
    </r>
    <r>
      <rPr>
        <u/>
        <sz val="14"/>
        <rFont val="ＭＳ 明朝"/>
        <family val="1"/>
        <charset val="128"/>
      </rPr>
      <t>※勤め先にて取得する。</t>
    </r>
  </si>
  <si>
    <t>　⑴嘉手納町内在住者。又は町内の事務所又は事業所に勤務する者。（申込時点で在住、勤務していれば可能）</t>
    <phoneticPr fontId="86"/>
  </si>
  <si>
    <t>　⑵世帯の月額収入が一定以上であること。</t>
    <phoneticPr fontId="86"/>
  </si>
  <si>
    <t>　⑶税金等の滞納が無いこと。</t>
    <phoneticPr fontId="86"/>
  </si>
  <si>
    <t>　⑷2人以上の家族で住む者。（但し、婚姻予定が確認出来る者が居れば可。）</t>
    <phoneticPr fontId="86"/>
  </si>
  <si>
    <r>
      <t>　②　収入証明書又は所得証明書
　　（入居予定者全員分）</t>
    </r>
    <r>
      <rPr>
        <u/>
        <sz val="14"/>
        <rFont val="ＭＳ 明朝"/>
        <family val="1"/>
        <charset val="128"/>
      </rPr>
      <t>※所得証明書は令和3年度分を税務課で取得する。</t>
    </r>
    <phoneticPr fontId="86"/>
  </si>
  <si>
    <r>
      <t>　　　</t>
    </r>
    <r>
      <rPr>
        <u/>
        <sz val="14"/>
        <rFont val="ＭＳ 明朝"/>
        <family val="1"/>
        <charset val="128"/>
      </rPr>
      <t>　※R2年度分の滞納が無いと分かる証明書を税務課で取得する。</t>
    </r>
    <phoneticPr fontId="86"/>
  </si>
  <si>
    <r>
      <t>　②　収入証明書又は所得証明書
　　（入居予定者全員分）
　　</t>
    </r>
    <r>
      <rPr>
        <u/>
        <sz val="14"/>
        <rFont val="ＭＳ 明朝"/>
        <family val="1"/>
        <charset val="128"/>
      </rPr>
      <t>※所得証明書は現住所の市町村役場税務課で令和３年度分を取得する。</t>
    </r>
    <phoneticPr fontId="86"/>
  </si>
  <si>
    <r>
      <rPr>
        <sz val="11"/>
        <rFont val="ＭＳ Ｐゴシック"/>
        <family val="3"/>
        <charset val="128"/>
      </rPr>
      <t>申込書は、本人または家族の方が「</t>
    </r>
    <r>
      <rPr>
        <sz val="11"/>
        <rFont val="DejaVu Sans"/>
        <family val="2"/>
      </rPr>
      <t>(</t>
    </r>
    <r>
      <rPr>
        <sz val="11"/>
        <rFont val="ＭＳ Ｐゴシック"/>
        <family val="3"/>
        <charset val="128"/>
      </rPr>
      <t>株</t>
    </r>
    <r>
      <rPr>
        <sz val="11"/>
        <rFont val="DejaVu Sans"/>
        <family val="2"/>
      </rPr>
      <t>)</t>
    </r>
    <r>
      <rPr>
        <sz val="11"/>
        <rFont val="ＭＳ Ｐゴシック"/>
        <family val="3"/>
        <charset val="128"/>
      </rPr>
      <t>レキオス</t>
    </r>
    <r>
      <rPr>
        <sz val="11"/>
        <rFont val="ＭＳ Ｐゴシック"/>
        <family val="3"/>
        <charset val="128"/>
      </rPr>
      <t>」まで持参してください。</t>
    </r>
    <rPh sb="16" eb="19">
      <t>カブ</t>
    </rPh>
    <phoneticPr fontId="86"/>
  </si>
  <si>
    <r>
      <rPr>
        <sz val="11"/>
        <rFont val="ＭＳ Ｐゴシック"/>
        <family val="3"/>
        <charset val="128"/>
      </rPr>
      <t>（月額</t>
    </r>
    <r>
      <rPr>
        <sz val="11"/>
        <rFont val="DejaVu Sans"/>
        <family val="3"/>
        <charset val="128"/>
      </rPr>
      <t>1,500</t>
    </r>
    <r>
      <rPr>
        <sz val="11"/>
        <rFont val="ＭＳ Ｐゴシック"/>
        <family val="3"/>
        <charset val="128"/>
      </rPr>
      <t>円　令和</t>
    </r>
    <r>
      <rPr>
        <sz val="11"/>
        <rFont val="DejaVu Sans"/>
        <family val="3"/>
        <charset val="128"/>
      </rPr>
      <t>3</t>
    </r>
    <r>
      <rPr>
        <sz val="11"/>
        <rFont val="ＭＳ Ｐゴシック"/>
        <family val="3"/>
        <charset val="128"/>
      </rPr>
      <t>年</t>
    </r>
    <r>
      <rPr>
        <sz val="11"/>
        <rFont val="DejaVu Sans"/>
        <family val="3"/>
        <charset val="128"/>
      </rPr>
      <t>4</t>
    </r>
    <r>
      <rPr>
        <sz val="11"/>
        <rFont val="ＭＳ Ｐゴシック"/>
        <family val="3"/>
        <charset val="128"/>
      </rPr>
      <t>月現在：管理人口座に振込よりお支払いください。）　</t>
    </r>
    <phoneticPr fontId="86"/>
  </si>
  <si>
    <t>空き家待ち候補者募集のしおり</t>
    <phoneticPr fontId="86"/>
  </si>
  <si>
    <r>
      <t>380,000</t>
    </r>
    <r>
      <rPr>
        <sz val="10"/>
        <rFont val="ＭＳ Ｐゴシック"/>
        <family val="3"/>
        <charset val="128"/>
      </rPr>
      <t>円</t>
    </r>
    <r>
      <rPr>
        <sz val="10"/>
        <rFont val="ＭＳ Ｐ明朝"/>
        <family val="1"/>
        <charset val="128"/>
      </rPr>
      <t>×</t>
    </r>
    <r>
      <rPr>
        <sz val="10"/>
        <rFont val="ＭＳ Ｐゴシック"/>
        <family val="3"/>
        <charset val="128"/>
      </rPr>
      <t>（　　　）人
　　　（家族数－</t>
    </r>
    <r>
      <rPr>
        <sz val="10"/>
        <rFont val="ＭＳ Ｐ明朝"/>
        <family val="1"/>
        <charset val="128"/>
      </rPr>
      <t>1</t>
    </r>
    <r>
      <rPr>
        <sz val="10"/>
        <rFont val="ＭＳ Ｐゴシック"/>
        <family val="3"/>
        <charset val="128"/>
      </rPr>
      <t>人）</t>
    </r>
    <phoneticPr fontId="86"/>
  </si>
  <si>
    <r>
      <t>100,000</t>
    </r>
    <r>
      <rPr>
        <sz val="10"/>
        <rFont val="ＭＳ Ｐゴシック"/>
        <family val="3"/>
        <charset val="128"/>
      </rPr>
      <t>円</t>
    </r>
    <r>
      <rPr>
        <sz val="10"/>
        <rFont val="ＭＳ Ｐ明朝"/>
        <family val="1"/>
        <charset val="128"/>
      </rPr>
      <t>×</t>
    </r>
    <r>
      <rPr>
        <sz val="10"/>
        <rFont val="ＭＳ Ｐゴシック"/>
        <family val="3"/>
        <charset val="128"/>
      </rPr>
      <t>（　　　）人</t>
    </r>
    <phoneticPr fontId="86"/>
  </si>
  <si>
    <r>
      <t>250,000</t>
    </r>
    <r>
      <rPr>
        <sz val="10"/>
        <rFont val="ＭＳ Ｐゴシック"/>
        <family val="3"/>
        <charset val="128"/>
      </rPr>
      <t>円</t>
    </r>
    <r>
      <rPr>
        <sz val="10"/>
        <rFont val="ＭＳ Ｐ明朝"/>
        <family val="1"/>
        <charset val="128"/>
      </rPr>
      <t>×</t>
    </r>
    <r>
      <rPr>
        <sz val="10"/>
        <rFont val="ＭＳ Ｐゴシック"/>
        <family val="3"/>
        <charset val="128"/>
      </rPr>
      <t>（　　　）人</t>
    </r>
    <phoneticPr fontId="86"/>
  </si>
  <si>
    <r>
      <t>270,000</t>
    </r>
    <r>
      <rPr>
        <sz val="10"/>
        <rFont val="ＭＳ Ｐゴシック"/>
        <family val="3"/>
        <charset val="128"/>
      </rPr>
      <t>円</t>
    </r>
    <r>
      <rPr>
        <sz val="10"/>
        <rFont val="ＭＳ Ｐ明朝"/>
        <family val="1"/>
        <charset val="128"/>
      </rPr>
      <t>×</t>
    </r>
    <r>
      <rPr>
        <sz val="10"/>
        <rFont val="ＭＳ Ｐゴシック"/>
        <family val="3"/>
        <charset val="128"/>
      </rPr>
      <t>（　　　）人</t>
    </r>
    <phoneticPr fontId="86"/>
  </si>
  <si>
    <r>
      <t>400,000</t>
    </r>
    <r>
      <rPr>
        <sz val="10"/>
        <rFont val="ＭＳ Ｐゴシック"/>
        <family val="3"/>
        <charset val="128"/>
      </rPr>
      <t>円</t>
    </r>
    <r>
      <rPr>
        <sz val="10"/>
        <rFont val="ＭＳ Ｐ明朝"/>
        <family val="1"/>
        <charset val="128"/>
      </rPr>
      <t>×</t>
    </r>
    <r>
      <rPr>
        <sz val="10"/>
        <rFont val="ＭＳ Ｐゴシック"/>
        <family val="3"/>
        <charset val="128"/>
      </rPr>
      <t>（　　　）人</t>
    </r>
    <phoneticPr fontId="86"/>
  </si>
  <si>
    <t>　その他町長が必要と認める書類</t>
    <phoneticPr fontId="86"/>
  </si>
  <si>
    <t>〒904-0203　嘉手納町字嘉手納312-18</t>
    <phoneticPr fontId="86"/>
  </si>
  <si>
    <r>
      <rPr>
        <sz val="8"/>
        <rFont val="ＭＳ Ｐゴシック"/>
        <family val="3"/>
        <charset val="128"/>
      </rPr>
      <t>　ウ．　</t>
    </r>
    <r>
      <rPr>
        <sz val="8"/>
        <rFont val="ＭＳ Ｐ明朝"/>
        <family val="1"/>
        <charset val="128"/>
      </rPr>
      <t>1,619,000</t>
    </r>
    <r>
      <rPr>
        <sz val="8"/>
        <rFont val="ＭＳ Ｐゴシック"/>
        <family val="3"/>
        <charset val="128"/>
      </rPr>
      <t>円以上
　　　　　　　　</t>
    </r>
    <r>
      <rPr>
        <sz val="8"/>
        <rFont val="ＭＳ Ｐ明朝"/>
        <family val="1"/>
        <charset val="128"/>
      </rPr>
      <t>1,619,999</t>
    </r>
    <r>
      <rPr>
        <sz val="8"/>
        <rFont val="ＭＳ Ｐゴシック"/>
        <family val="3"/>
        <charset val="128"/>
      </rPr>
      <t>円以下</t>
    </r>
    <phoneticPr fontId="86"/>
  </si>
  <si>
    <r>
      <rPr>
        <sz val="8"/>
        <rFont val="ＭＳ Ｐゴシック"/>
        <family val="3"/>
        <charset val="128"/>
      </rPr>
      <t>　エ．　</t>
    </r>
    <r>
      <rPr>
        <sz val="8"/>
        <rFont val="ＭＳ Ｐ明朝"/>
        <family val="1"/>
        <charset val="128"/>
      </rPr>
      <t>1,620,000</t>
    </r>
    <r>
      <rPr>
        <sz val="8"/>
        <rFont val="ＭＳ Ｐゴシック"/>
        <family val="3"/>
        <charset val="128"/>
      </rPr>
      <t>円以上
　　　　　　　　</t>
    </r>
    <r>
      <rPr>
        <sz val="8"/>
        <rFont val="ＭＳ Ｐ明朝"/>
        <family val="1"/>
        <charset val="128"/>
      </rPr>
      <t>1,621,999</t>
    </r>
    <r>
      <rPr>
        <sz val="8"/>
        <rFont val="ＭＳ Ｐゴシック"/>
        <family val="3"/>
        <charset val="128"/>
      </rPr>
      <t>円以下</t>
    </r>
    <phoneticPr fontId="86"/>
  </si>
  <si>
    <r>
      <rPr>
        <sz val="8"/>
        <rFont val="ＭＳ Ｐゴシック"/>
        <family val="3"/>
        <charset val="128"/>
      </rPr>
      <t>　オ．　</t>
    </r>
    <r>
      <rPr>
        <sz val="8"/>
        <rFont val="ＭＳ Ｐ明朝"/>
        <family val="1"/>
        <charset val="128"/>
      </rPr>
      <t>1,622,000</t>
    </r>
    <r>
      <rPr>
        <sz val="8"/>
        <rFont val="ＭＳ Ｐゴシック"/>
        <family val="3"/>
        <charset val="128"/>
      </rPr>
      <t>円以上
　　　　　　　　</t>
    </r>
    <r>
      <rPr>
        <sz val="8"/>
        <rFont val="ＭＳ Ｐ明朝"/>
        <family val="1"/>
        <charset val="128"/>
      </rPr>
      <t>1,623,999</t>
    </r>
    <r>
      <rPr>
        <sz val="8"/>
        <rFont val="ＭＳ Ｐゴシック"/>
        <family val="3"/>
        <charset val="128"/>
      </rPr>
      <t>円以下</t>
    </r>
    <phoneticPr fontId="86"/>
  </si>
  <si>
    <r>
      <rPr>
        <sz val="8"/>
        <rFont val="ＭＳ Ｐゴシック"/>
        <family val="3"/>
        <charset val="128"/>
      </rPr>
      <t>　カ．　</t>
    </r>
    <r>
      <rPr>
        <sz val="8"/>
        <rFont val="ＭＳ Ｐ明朝"/>
        <family val="1"/>
        <charset val="128"/>
      </rPr>
      <t>1,624,000</t>
    </r>
    <r>
      <rPr>
        <sz val="8"/>
        <rFont val="ＭＳ Ｐゴシック"/>
        <family val="3"/>
        <charset val="128"/>
      </rPr>
      <t>円以上
　　　　　　　　</t>
    </r>
    <r>
      <rPr>
        <sz val="8"/>
        <rFont val="ＭＳ Ｐ明朝"/>
        <family val="1"/>
        <charset val="128"/>
      </rPr>
      <t>1,627,999</t>
    </r>
    <r>
      <rPr>
        <sz val="8"/>
        <rFont val="ＭＳ Ｐゴシック"/>
        <family val="3"/>
        <charset val="128"/>
      </rPr>
      <t>円以下</t>
    </r>
    <phoneticPr fontId="86"/>
  </si>
  <si>
    <r>
      <rPr>
        <sz val="8"/>
        <rFont val="ＭＳ Ｐゴシック"/>
        <family val="3"/>
        <charset val="128"/>
      </rPr>
      <t>　キ．　</t>
    </r>
    <r>
      <rPr>
        <sz val="8"/>
        <rFont val="ＭＳ Ｐ明朝"/>
        <family val="1"/>
        <charset val="128"/>
      </rPr>
      <t>1,628,000</t>
    </r>
    <r>
      <rPr>
        <sz val="8"/>
        <rFont val="ＭＳ Ｐゴシック"/>
        <family val="3"/>
        <charset val="128"/>
      </rPr>
      <t>円以上
　　　　　　　　</t>
    </r>
    <r>
      <rPr>
        <sz val="8"/>
        <rFont val="ＭＳ Ｐ明朝"/>
        <family val="1"/>
        <charset val="128"/>
      </rPr>
      <t>1,799,999</t>
    </r>
    <r>
      <rPr>
        <sz val="8"/>
        <rFont val="ＭＳ Ｐゴシック"/>
        <family val="3"/>
        <charset val="128"/>
      </rPr>
      <t>円以下　　</t>
    </r>
    <phoneticPr fontId="86"/>
  </si>
  <si>
    <r>
      <rPr>
        <sz val="8"/>
        <rFont val="ＭＳ Ｐゴシック"/>
        <family val="3"/>
        <charset val="128"/>
      </rPr>
      <t>　ク．　</t>
    </r>
    <r>
      <rPr>
        <sz val="8"/>
        <rFont val="ＭＳ Ｐ明朝"/>
        <family val="1"/>
        <charset val="128"/>
      </rPr>
      <t>1,800,000</t>
    </r>
    <r>
      <rPr>
        <sz val="8"/>
        <rFont val="ＭＳ Ｐゴシック"/>
        <family val="3"/>
        <charset val="128"/>
      </rPr>
      <t>円以上
　　　　　　　　</t>
    </r>
    <r>
      <rPr>
        <sz val="8"/>
        <rFont val="ＭＳ Ｐ明朝"/>
        <family val="1"/>
        <charset val="128"/>
      </rPr>
      <t>3,599,999</t>
    </r>
    <r>
      <rPr>
        <sz val="8"/>
        <rFont val="ＭＳ Ｐゴシック"/>
        <family val="3"/>
        <charset val="128"/>
      </rPr>
      <t>円以下</t>
    </r>
    <phoneticPr fontId="86"/>
  </si>
  <si>
    <r>
      <rPr>
        <sz val="8"/>
        <rFont val="ＭＳ Ｐゴシック"/>
        <family val="3"/>
        <charset val="128"/>
      </rPr>
      <t>　ケ．　</t>
    </r>
    <r>
      <rPr>
        <sz val="8"/>
        <rFont val="ＭＳ Ｐ明朝"/>
        <family val="1"/>
        <charset val="128"/>
      </rPr>
      <t>3,600,000</t>
    </r>
    <r>
      <rPr>
        <sz val="8"/>
        <rFont val="ＭＳ Ｐゴシック"/>
        <family val="3"/>
        <charset val="128"/>
      </rPr>
      <t>円以上
　　　　　　　</t>
    </r>
    <r>
      <rPr>
        <sz val="8"/>
        <rFont val="ＭＳ Ｐ明朝"/>
        <family val="1"/>
        <charset val="128"/>
      </rPr>
      <t>6,599,999</t>
    </r>
    <r>
      <rPr>
        <sz val="8"/>
        <rFont val="ＭＳ Ｐゴシック"/>
        <family val="3"/>
        <charset val="128"/>
      </rPr>
      <t>円以下</t>
    </r>
    <phoneticPr fontId="86"/>
  </si>
  <si>
    <r>
      <rPr>
        <sz val="9"/>
        <rFont val="ＭＳ Ｐゴシック"/>
        <family val="3"/>
        <charset val="128"/>
      </rPr>
      <t>　コ．　</t>
    </r>
    <r>
      <rPr>
        <sz val="9"/>
        <rFont val="ＭＳ Ｐ明朝"/>
        <family val="1"/>
        <charset val="128"/>
      </rPr>
      <t>6,600,000</t>
    </r>
    <r>
      <rPr>
        <sz val="9"/>
        <rFont val="ＭＳ Ｐゴシック"/>
        <family val="3"/>
        <charset val="128"/>
      </rPr>
      <t>円以上
　　　　　　　</t>
    </r>
    <r>
      <rPr>
        <sz val="9"/>
        <rFont val="ＭＳ Ｐ明朝"/>
        <family val="1"/>
        <charset val="128"/>
      </rPr>
      <t>9,999,999</t>
    </r>
    <r>
      <rPr>
        <sz val="9"/>
        <rFont val="ＭＳ Ｐゴシック"/>
        <family val="3"/>
        <charset val="128"/>
      </rPr>
      <t>円以下</t>
    </r>
    <phoneticPr fontId="86"/>
  </si>
  <si>
    <r>
      <rPr>
        <sz val="9"/>
        <rFont val="ＭＳ Ｐゴシック"/>
        <family val="3"/>
        <charset val="128"/>
      </rPr>
      <t>　ア．</t>
    </r>
    <r>
      <rPr>
        <sz val="9"/>
        <rFont val="DejaVu Sans"/>
        <family val="2"/>
      </rPr>
      <t xml:space="preserve">  </t>
    </r>
    <r>
      <rPr>
        <sz val="9"/>
        <rFont val="ＭＳ Ｐ明朝"/>
        <family val="1"/>
        <charset val="128"/>
      </rPr>
      <t>650,999</t>
    </r>
    <r>
      <rPr>
        <sz val="9"/>
        <rFont val="ＭＳ Ｐゴシック"/>
        <family val="3"/>
        <charset val="128"/>
      </rPr>
      <t>円以下</t>
    </r>
    <phoneticPr fontId="86"/>
  </si>
  <si>
    <r>
      <rPr>
        <sz val="8"/>
        <rFont val="ＭＳ Ｐゴシック"/>
        <family val="3"/>
        <charset val="128"/>
      </rPr>
      <t>　イ．　</t>
    </r>
    <r>
      <rPr>
        <sz val="8"/>
        <rFont val="DejaVu Sans"/>
        <family val="2"/>
      </rPr>
      <t xml:space="preserve"> 5</t>
    </r>
    <r>
      <rPr>
        <sz val="8"/>
        <rFont val="ＭＳ Ｐ明朝"/>
        <family val="1"/>
        <charset val="128"/>
      </rPr>
      <t>51,000</t>
    </r>
    <r>
      <rPr>
        <sz val="8"/>
        <rFont val="ＭＳ Ｐゴシック"/>
        <family val="3"/>
        <charset val="128"/>
      </rPr>
      <t>円以上
　　　　　　　　</t>
    </r>
    <r>
      <rPr>
        <sz val="8"/>
        <rFont val="ＭＳ Ｐ明朝"/>
        <family val="1"/>
        <charset val="128"/>
      </rPr>
      <t>1,618,999</t>
    </r>
    <r>
      <rPr>
        <sz val="8"/>
        <rFont val="ＭＳ Ｐゴシック"/>
        <family val="3"/>
        <charset val="128"/>
      </rPr>
      <t>円以下</t>
    </r>
    <phoneticPr fontId="86"/>
  </si>
  <si>
    <r>
      <rPr>
        <sz val="9"/>
        <rFont val="ＭＳ Ｐゴシック"/>
        <family val="3"/>
        <charset val="128"/>
      </rPr>
      <t>（端数整理後の年間総収入金額）－5</t>
    </r>
    <r>
      <rPr>
        <sz val="9"/>
        <rFont val="ＭＳ Ｐ明朝"/>
        <family val="1"/>
        <charset val="128"/>
      </rPr>
      <t>50,000</t>
    </r>
    <r>
      <rPr>
        <sz val="9"/>
        <rFont val="ＭＳ Ｐゴシック"/>
        <family val="3"/>
        <charset val="128"/>
      </rPr>
      <t>円</t>
    </r>
    <phoneticPr fontId="86"/>
  </si>
  <si>
    <t>1,070,000円</t>
    <rPh sb="9" eb="10">
      <t>エン</t>
    </rPh>
    <phoneticPr fontId="86"/>
  </si>
  <si>
    <t>1,069,000円</t>
    <rPh sb="9" eb="10">
      <t>エン</t>
    </rPh>
    <phoneticPr fontId="86"/>
  </si>
  <si>
    <t>1,072,000円</t>
    <rPh sb="9" eb="10">
      <t>エン</t>
    </rPh>
    <phoneticPr fontId="86"/>
  </si>
  <si>
    <t>1,074,000円</t>
    <rPh sb="9" eb="10">
      <t>エン</t>
    </rPh>
    <phoneticPr fontId="86"/>
  </si>
  <si>
    <r>
      <rPr>
        <sz val="9"/>
        <rFont val="ＭＳ Ｐゴシック"/>
        <family val="3"/>
        <charset val="128"/>
      </rPr>
      <t>（端数整理後の年間総収入金額）</t>
    </r>
    <r>
      <rPr>
        <sz val="9"/>
        <rFont val="ＭＳ Ｐ明朝"/>
        <family val="1"/>
        <charset val="128"/>
      </rPr>
      <t>×0.6+100,000</t>
    </r>
    <phoneticPr fontId="86"/>
  </si>
  <si>
    <r>
      <rPr>
        <sz val="9"/>
        <rFont val="ＭＳ Ｐゴシック"/>
        <family val="3"/>
        <charset val="128"/>
      </rPr>
      <t>（端数整理後の年間総収入金額）</t>
    </r>
    <r>
      <rPr>
        <sz val="9"/>
        <rFont val="ＭＳ Ｐ明朝"/>
        <family val="1"/>
        <charset val="128"/>
      </rPr>
      <t>×0.7</t>
    </r>
    <r>
      <rPr>
        <sz val="9"/>
        <rFont val="ＭＳ Ｐゴシック"/>
        <family val="3"/>
        <charset val="128"/>
      </rPr>
      <t>－</t>
    </r>
    <r>
      <rPr>
        <sz val="9"/>
        <rFont val="ＭＳ Ｐ明朝"/>
        <family val="1"/>
        <charset val="128"/>
      </rPr>
      <t>80,000</t>
    </r>
    <r>
      <rPr>
        <sz val="9"/>
        <rFont val="ＭＳ Ｐゴシック"/>
        <family val="3"/>
        <charset val="128"/>
      </rPr>
      <t>円</t>
    </r>
    <phoneticPr fontId="86"/>
  </si>
  <si>
    <r>
      <rPr>
        <sz val="9"/>
        <rFont val="ＭＳ Ｐゴシック"/>
        <family val="3"/>
        <charset val="128"/>
      </rPr>
      <t>（端数整理後の年間総収入金額）</t>
    </r>
    <r>
      <rPr>
        <sz val="9"/>
        <rFont val="ＭＳ Ｐ明朝"/>
        <family val="1"/>
        <charset val="128"/>
      </rPr>
      <t>×0.8</t>
    </r>
    <r>
      <rPr>
        <sz val="9"/>
        <rFont val="ＭＳ Ｐゴシック"/>
        <family val="3"/>
        <charset val="128"/>
      </rPr>
      <t>－4</t>
    </r>
    <r>
      <rPr>
        <sz val="9"/>
        <rFont val="ＭＳ Ｐ明朝"/>
        <family val="1"/>
        <charset val="128"/>
      </rPr>
      <t>40,000</t>
    </r>
    <r>
      <rPr>
        <sz val="9"/>
        <rFont val="ＭＳ Ｐゴシック"/>
        <family val="3"/>
        <charset val="128"/>
      </rPr>
      <t>円</t>
    </r>
    <phoneticPr fontId="86"/>
  </si>
  <si>
    <r>
      <rPr>
        <sz val="9"/>
        <rFont val="ＭＳ Ｐゴシック"/>
        <family val="3"/>
        <charset val="128"/>
      </rPr>
      <t>（端数整理後の年間総収入金額）</t>
    </r>
    <r>
      <rPr>
        <sz val="9"/>
        <rFont val="ＭＳ Ｐ明朝"/>
        <family val="1"/>
        <charset val="128"/>
      </rPr>
      <t>×0.9</t>
    </r>
    <r>
      <rPr>
        <sz val="9"/>
        <rFont val="ＭＳ Ｐゴシック"/>
        <family val="3"/>
        <charset val="128"/>
      </rPr>
      <t>－</t>
    </r>
    <r>
      <rPr>
        <sz val="9"/>
        <rFont val="ＭＳ Ｐ明朝"/>
        <family val="1"/>
        <charset val="128"/>
      </rPr>
      <t>1,100,000</t>
    </r>
    <r>
      <rPr>
        <sz val="9"/>
        <rFont val="ＭＳ Ｐゴシック"/>
        <family val="3"/>
        <charset val="128"/>
      </rPr>
      <t>円</t>
    </r>
    <phoneticPr fontId="86"/>
  </si>
  <si>
    <r>
      <rPr>
        <sz val="8"/>
        <rFont val="ＭＳ Ｐゴシック"/>
        <family val="3"/>
        <charset val="128"/>
      </rPr>
      <t>所得者本人のうち、
①現に婚姻していない方、又は配偶者の生死が不明な方で、現に生計を一にする子（他の所得者の扶養親族になっていたり合計所得金額が</t>
    </r>
    <r>
      <rPr>
        <sz val="8"/>
        <rFont val="DejaVu Sans"/>
        <family val="2"/>
      </rPr>
      <t>4</t>
    </r>
    <r>
      <rPr>
        <sz val="8"/>
        <rFont val="ＭＳ Ｐゴシック"/>
        <family val="3"/>
        <charset val="128"/>
      </rPr>
      <t>８万円を超えている子を除く）を有し、かつ合計所得金額が５００万円以下の方
②事実上婚姻関係と同様の事情にあると認められる者（「夫</t>
    </r>
    <r>
      <rPr>
        <sz val="8"/>
        <rFont val="DejaVu Sans"/>
        <family val="2"/>
      </rPr>
      <t>(</t>
    </r>
    <r>
      <rPr>
        <sz val="8"/>
        <rFont val="ＭＳ Ｐゴシック"/>
        <family val="3"/>
        <charset val="128"/>
      </rPr>
      <t>未届</t>
    </r>
    <r>
      <rPr>
        <sz val="8"/>
        <rFont val="DejaVu Sans"/>
        <family val="2"/>
      </rPr>
      <t>)</t>
    </r>
    <r>
      <rPr>
        <sz val="8"/>
        <rFont val="ＭＳ Ｐゴシック"/>
        <family val="3"/>
        <charset val="128"/>
      </rPr>
      <t>」「妻</t>
    </r>
    <r>
      <rPr>
        <sz val="8"/>
        <rFont val="DejaVu Sans"/>
        <family val="2"/>
      </rPr>
      <t>(</t>
    </r>
    <r>
      <rPr>
        <sz val="8"/>
        <rFont val="ＭＳ Ｐゴシック"/>
        <family val="3"/>
        <charset val="128"/>
      </rPr>
      <t>未届</t>
    </r>
    <r>
      <rPr>
        <sz val="8"/>
        <rFont val="DejaVu Sans"/>
        <family val="2"/>
      </rPr>
      <t>)</t>
    </r>
    <r>
      <rPr>
        <sz val="8"/>
        <rFont val="ＭＳ Ｐゴシック"/>
        <family val="3"/>
        <charset val="128"/>
      </rPr>
      <t xml:space="preserve">」など）がいない方
</t>
    </r>
    <phoneticPr fontId="86"/>
  </si>
  <si>
    <r>
      <t xml:space="preserve">
</t>
    </r>
    <r>
      <rPr>
        <sz val="10"/>
        <rFont val="ＭＳ Ｐゴシック"/>
        <family val="3"/>
        <charset val="128"/>
      </rPr>
      <t xml:space="preserve">３５万円
（所得金額が３５万円未満の場合は当該所得金額）
</t>
    </r>
    <phoneticPr fontId="86"/>
  </si>
  <si>
    <r>
      <rPr>
        <sz val="8"/>
        <rFont val="ＭＳ Ｐゴシック"/>
        <family val="3"/>
        <charset val="128"/>
      </rPr>
      <t>所得者本人のうち
①夫と死別、又は離婚してから婚姻していない方、夫の生死が不明な方、扶養親族（合計所得金額が</t>
    </r>
    <r>
      <rPr>
        <sz val="8"/>
        <rFont val="DejaVu Sans"/>
        <family val="2"/>
      </rPr>
      <t>4</t>
    </r>
    <r>
      <rPr>
        <sz val="8"/>
        <rFont val="ＭＳ Ｐゴシック"/>
        <family val="3"/>
        <charset val="128"/>
      </rPr>
      <t>８万円以下で、他の方の控除対象配偶者や扶養親族となっていない方に限る）を有し、かつ合計所得金額が５００万円以下の方
②事実上婚姻関係と同様の事情にあると認められる者（「夫</t>
    </r>
    <r>
      <rPr>
        <sz val="8"/>
        <rFont val="DejaVu Sans"/>
        <family val="2"/>
      </rPr>
      <t>(</t>
    </r>
    <r>
      <rPr>
        <sz val="8"/>
        <rFont val="ＭＳ Ｐゴシック"/>
        <family val="3"/>
        <charset val="128"/>
      </rPr>
      <t>未届</t>
    </r>
    <r>
      <rPr>
        <sz val="8"/>
        <rFont val="DejaVu Sans"/>
        <family val="2"/>
      </rPr>
      <t>)</t>
    </r>
    <r>
      <rPr>
        <sz val="8"/>
        <rFont val="ＭＳ Ｐゴシック"/>
        <family val="3"/>
        <charset val="128"/>
      </rPr>
      <t>」「妻</t>
    </r>
    <r>
      <rPr>
        <sz val="8"/>
        <rFont val="DejaVu Sans"/>
        <family val="2"/>
      </rPr>
      <t>(</t>
    </r>
    <r>
      <rPr>
        <sz val="8"/>
        <rFont val="ＭＳ Ｐゴシック"/>
        <family val="3"/>
        <charset val="128"/>
      </rPr>
      <t>未届</t>
    </r>
    <r>
      <rPr>
        <sz val="8"/>
        <rFont val="DejaVu Sans"/>
        <family val="2"/>
      </rPr>
      <t>)</t>
    </r>
    <r>
      <rPr>
        <sz val="8"/>
        <rFont val="ＭＳ Ｐゴシック"/>
        <family val="3"/>
        <charset val="128"/>
      </rPr>
      <t xml:space="preserve">」など）がいない方
</t>
    </r>
    <phoneticPr fontId="86"/>
  </si>
  <si>
    <r>
      <t xml:space="preserve">
</t>
    </r>
    <r>
      <rPr>
        <sz val="10"/>
        <rFont val="ＭＳ Ｐゴシック"/>
        <family val="3"/>
        <charset val="128"/>
      </rPr>
      <t xml:space="preserve">２７万円
（所得金額が２７万円未満の場合は当該所得金額）
</t>
    </r>
    <phoneticPr fontId="86"/>
  </si>
  <si>
    <t xml:space="preserve">ひとり親控除
</t>
    <phoneticPr fontId="86"/>
  </si>
  <si>
    <r>
      <t>.</t>
    </r>
    <r>
      <rPr>
        <sz val="10"/>
        <rFont val="ＭＳ Ｐゴシック"/>
        <family val="3"/>
        <charset val="128"/>
      </rPr>
      <t xml:space="preserve">寡婦控除
</t>
    </r>
    <phoneticPr fontId="86"/>
  </si>
  <si>
    <t>現に同居し、又は同居しようとする親族（婚姻の届出をしないが事実上婚姻関係と同様の事情にある者その他婚姻の予約者を含む。）を含め入居人員が２人以上であること。</t>
    <phoneticPr fontId="86"/>
  </si>
  <si>
    <t xml:space="preserve">３５万円
（所得金額が３５万円未満の場合は当該所得金額）
</t>
    <phoneticPr fontId="86"/>
  </si>
  <si>
    <t xml:space="preserve">
２７万円
（所得金額が２７万円未満の場合は当該所得金額）
</t>
  </si>
  <si>
    <t>４７，０００円　</t>
    <phoneticPr fontId="86"/>
  </si>
  <si>
    <t>４０，０００円　</t>
    <phoneticPr fontId="86"/>
  </si>
  <si>
    <t>５３，０００円　</t>
    <phoneticPr fontId="86"/>
  </si>
  <si>
    <t>　所得月額とは、次に示す計算方法により計算した額です。給与所得者は次のＡから、事業所得等を
有する者、年金所得者はＣから、実際に金額をあてはめて計算してください。</t>
    <phoneticPr fontId="86"/>
  </si>
  <si>
    <r>
      <t>380,000</t>
    </r>
    <r>
      <rPr>
        <sz val="10"/>
        <rFont val="ＭＳ Ｐゴシック"/>
        <family val="3"/>
        <charset val="128"/>
      </rPr>
      <t>円</t>
    </r>
    <r>
      <rPr>
        <sz val="10"/>
        <rFont val="ＭＳ Ｐ明朝"/>
        <family val="1"/>
        <charset val="128"/>
      </rPr>
      <t>×</t>
    </r>
    <r>
      <rPr>
        <sz val="10"/>
        <rFont val="ＭＳ Ｐゴシック"/>
        <family val="3"/>
        <charset val="128"/>
      </rPr>
      <t>（　２　）　（家族数－</t>
    </r>
    <r>
      <rPr>
        <sz val="10"/>
        <rFont val="ＭＳ Ｐ明朝"/>
        <family val="1"/>
        <charset val="128"/>
      </rPr>
      <t>1</t>
    </r>
    <r>
      <rPr>
        <sz val="10"/>
        <rFont val="ＭＳ Ｐゴシック"/>
        <family val="3"/>
        <charset val="128"/>
      </rPr>
      <t>人）</t>
    </r>
    <phoneticPr fontId="86"/>
  </si>
  <si>
    <r>
      <rPr>
        <sz val="10"/>
        <rFont val="ＭＳ Ｐゴシック"/>
        <family val="3"/>
        <charset val="128"/>
      </rPr>
      <t>扶養親族のうち</t>
    </r>
    <r>
      <rPr>
        <sz val="10"/>
        <rFont val="ＭＳ Ｐ明朝"/>
        <family val="1"/>
        <charset val="128"/>
      </rPr>
      <t>16</t>
    </r>
    <r>
      <rPr>
        <sz val="10"/>
        <rFont val="ＭＳ Ｐゴシック"/>
        <family val="3"/>
        <charset val="128"/>
      </rPr>
      <t>歳以上</t>
    </r>
    <r>
      <rPr>
        <sz val="10"/>
        <rFont val="ＭＳ Ｐ明朝"/>
        <family val="1"/>
        <charset val="128"/>
      </rPr>
      <t>23</t>
    </r>
    <r>
      <rPr>
        <sz val="10"/>
        <rFont val="ＭＳ Ｐゴシック"/>
        <family val="3"/>
        <charset val="128"/>
      </rPr>
      <t>歳未満の人「合計所得金額が</t>
    </r>
    <r>
      <rPr>
        <sz val="10"/>
        <rFont val="ＭＳ Ｐ明朝"/>
        <family val="1"/>
        <charset val="128"/>
      </rPr>
      <t>38</t>
    </r>
    <r>
      <rPr>
        <sz val="10"/>
        <rFont val="ＭＳ Ｐゴシック"/>
        <family val="3"/>
        <charset val="128"/>
      </rPr>
      <t>万円以下の者」</t>
    </r>
    <phoneticPr fontId="86"/>
  </si>
  <si>
    <t>控除対象配偶者及び扶養親族のうち７０歳以上の方</t>
    <phoneticPr fontId="86"/>
  </si>
  <si>
    <t>本人以外の配偶者及び同居親族（婚約者を含む）</t>
    <phoneticPr fontId="86"/>
  </si>
  <si>
    <t>本人、配偶者、扶養親族及び同居親族の中で障害者手帳の交付を受けいる人</t>
    <phoneticPr fontId="86"/>
  </si>
  <si>
    <r>
      <t>380,000</t>
    </r>
    <r>
      <rPr>
        <sz val="9"/>
        <rFont val="ＭＳ Ｐゴシック"/>
        <family val="3"/>
        <charset val="128"/>
      </rPr>
      <t>円</t>
    </r>
    <r>
      <rPr>
        <sz val="9"/>
        <rFont val="ＭＳ Ｐ明朝"/>
        <family val="1"/>
        <charset val="128"/>
      </rPr>
      <t>×</t>
    </r>
    <r>
      <rPr>
        <sz val="9"/>
        <rFont val="ＭＳ Ｐゴシック"/>
        <family val="3"/>
        <charset val="128"/>
      </rPr>
      <t>（　３　）　（家族数－</t>
    </r>
    <r>
      <rPr>
        <sz val="9"/>
        <rFont val="ＭＳ Ｐ明朝"/>
        <family val="1"/>
        <charset val="128"/>
      </rPr>
      <t>1</t>
    </r>
    <r>
      <rPr>
        <sz val="9"/>
        <rFont val="ＭＳ Ｐゴシック"/>
        <family val="3"/>
        <charset val="128"/>
      </rPr>
      <t>人）</t>
    </r>
    <phoneticPr fontId="86"/>
  </si>
  <si>
    <r>
      <t>380,000</t>
    </r>
    <r>
      <rPr>
        <sz val="10"/>
        <rFont val="ＭＳ Ｐゴシック"/>
        <family val="3"/>
        <charset val="128"/>
      </rPr>
      <t>円</t>
    </r>
    <r>
      <rPr>
        <sz val="10"/>
        <rFont val="ＭＳ Ｐ明朝"/>
        <family val="1"/>
        <charset val="128"/>
      </rPr>
      <t>×</t>
    </r>
    <r>
      <rPr>
        <sz val="10"/>
        <rFont val="ＭＳ Ｐゴシック"/>
        <family val="3"/>
        <charset val="128"/>
      </rPr>
      <t>（　１　）　（家族数－</t>
    </r>
    <r>
      <rPr>
        <sz val="10"/>
        <rFont val="ＭＳ Ｐ明朝"/>
        <family val="1"/>
        <charset val="128"/>
      </rPr>
      <t>1</t>
    </r>
    <r>
      <rPr>
        <sz val="10"/>
        <rFont val="ＭＳ Ｐゴシック"/>
        <family val="3"/>
        <charset val="128"/>
      </rPr>
      <t>人）</t>
    </r>
    <phoneticPr fontId="86"/>
  </si>
  <si>
    <r>
      <t>380,000</t>
    </r>
    <r>
      <rPr>
        <sz val="10"/>
        <rFont val="ＭＳ Ｐゴシック"/>
        <family val="3"/>
        <charset val="128"/>
      </rPr>
      <t>円</t>
    </r>
    <r>
      <rPr>
        <sz val="10"/>
        <rFont val="ＭＳ Ｐ明朝"/>
        <family val="1"/>
        <charset val="128"/>
      </rPr>
      <t>×</t>
    </r>
    <r>
      <rPr>
        <sz val="10"/>
        <rFont val="ＭＳ Ｐゴシック"/>
        <family val="3"/>
        <charset val="128"/>
      </rPr>
      <t>（　　　）　（家族数－</t>
    </r>
    <r>
      <rPr>
        <sz val="10"/>
        <rFont val="ＭＳ Ｐ明朝"/>
        <family val="1"/>
        <charset val="128"/>
      </rPr>
      <t>1</t>
    </r>
    <r>
      <rPr>
        <sz val="10"/>
        <rFont val="ＭＳ Ｐゴシック"/>
        <family val="3"/>
        <charset val="128"/>
      </rPr>
      <t>人）</t>
    </r>
    <phoneticPr fontId="86"/>
  </si>
  <si>
    <r>
      <t>　　　　</t>
    </r>
    <r>
      <rPr>
        <sz val="12"/>
        <color rgb="FFFF0000"/>
        <rFont val="DejaVu Sans"/>
        <family val="2"/>
      </rPr>
      <t>　</t>
    </r>
    <r>
      <rPr>
        <sz val="12"/>
        <color rgb="FFFF0000"/>
        <rFont val="ＭＳ Ｐ明朝"/>
        <family val="1"/>
        <charset val="128"/>
      </rPr>
      <t>2</t>
    </r>
    <r>
      <rPr>
        <sz val="10"/>
        <color rgb="FFFF0000"/>
        <rFont val="DejaVu Sans"/>
        <family val="2"/>
      </rPr>
      <t>　　　</t>
    </r>
    <r>
      <rPr>
        <sz val="10"/>
        <color rgb="FFFF0000"/>
        <rFont val="ＭＳ Ｐ明朝"/>
        <family val="1"/>
        <charset val="128"/>
      </rPr>
      <t>LDK</t>
    </r>
  </si>
  <si>
    <r>
      <t>（〒</t>
    </r>
    <r>
      <rPr>
        <sz val="11"/>
        <color rgb="FFFF0000"/>
        <rFont val="ＭＳ Ｐ明朝"/>
        <family val="1"/>
        <charset val="128"/>
      </rPr>
      <t>904</t>
    </r>
    <r>
      <rPr>
        <sz val="11"/>
        <color rgb="FFFF0000"/>
        <rFont val="DejaVu Sans"/>
        <family val="2"/>
      </rPr>
      <t>　－　</t>
    </r>
    <r>
      <rPr>
        <sz val="11"/>
        <color rgb="FFFF0000"/>
        <rFont val="ＭＳ Ｐ明朝"/>
        <family val="1"/>
        <charset val="128"/>
      </rPr>
      <t>0203</t>
    </r>
    <r>
      <rPr>
        <sz val="11"/>
        <color rgb="FFFF0000"/>
        <rFont val="DejaVu Sans"/>
        <family val="2"/>
      </rPr>
      <t>　）</t>
    </r>
  </si>
  <si>
    <r>
      <t>（〒</t>
    </r>
    <r>
      <rPr>
        <sz val="11"/>
        <color rgb="FFFF0000"/>
        <rFont val="ＭＳ Ｐ明朝"/>
        <family val="1"/>
        <charset val="128"/>
      </rPr>
      <t xml:space="preserve">904 </t>
    </r>
    <r>
      <rPr>
        <sz val="11"/>
        <color rgb="FFFF0000"/>
        <rFont val="DejaVu Sans"/>
        <family val="2"/>
      </rPr>
      <t>－　</t>
    </r>
    <r>
      <rPr>
        <sz val="11"/>
        <color rgb="FFFF0000"/>
        <rFont val="ＭＳ Ｐ明朝"/>
        <family val="1"/>
        <charset val="128"/>
      </rPr>
      <t>0293</t>
    </r>
    <r>
      <rPr>
        <sz val="11"/>
        <color rgb="FFFF0000"/>
        <rFont val="DejaVu Sans"/>
        <family val="2"/>
      </rPr>
      <t>　）
　嘉手納町字嘉手納５８８番地</t>
    </r>
  </si>
  <si>
    <r>
      <t>　（　</t>
    </r>
    <r>
      <rPr>
        <sz val="11"/>
        <color rgb="FFFF0000"/>
        <rFont val="ＭＳ Ｐ明朝"/>
        <family val="1"/>
        <charset val="128"/>
      </rPr>
      <t>098</t>
    </r>
    <r>
      <rPr>
        <sz val="11"/>
        <color rgb="FFFF0000"/>
        <rFont val="DejaVu Sans"/>
        <family val="2"/>
      </rPr>
      <t>　）</t>
    </r>
    <r>
      <rPr>
        <sz val="11"/>
        <color rgb="FFFF0000"/>
        <rFont val="ＭＳ Ｐ明朝"/>
        <family val="1"/>
        <charset val="128"/>
      </rPr>
      <t>956</t>
    </r>
    <r>
      <rPr>
        <sz val="11"/>
        <color rgb="FFFF0000"/>
        <rFont val="DejaVu Sans"/>
        <family val="2"/>
      </rPr>
      <t>－</t>
    </r>
    <r>
      <rPr>
        <sz val="11"/>
        <color rgb="FFFF0000"/>
        <rFont val="ＭＳ Ｐ明朝"/>
        <family val="1"/>
        <charset val="128"/>
      </rPr>
      <t>1111</t>
    </r>
  </si>
  <si>
    <t>※年金、恩給については６ページの計算方式により年間総所得金額を算出してください。</t>
    <phoneticPr fontId="86"/>
  </si>
  <si>
    <r>
      <rPr>
        <sz val="10.5"/>
        <rFont val="ＭＳ Ｐゴシック"/>
        <family val="3"/>
        <charset val="128"/>
      </rPr>
      <t>※現在の事業を始めて</t>
    </r>
    <r>
      <rPr>
        <sz val="10.5"/>
        <rFont val="ＭＳ Ｐ明朝"/>
        <family val="1"/>
        <charset val="128"/>
      </rPr>
      <t>1</t>
    </r>
    <r>
      <rPr>
        <sz val="10.5"/>
        <rFont val="ＭＳ Ｐゴシック"/>
        <family val="3"/>
        <charset val="128"/>
      </rPr>
      <t>年を経過していない方は、７ページの計算式により推定年間総所得金額を算出してください。</t>
    </r>
    <phoneticPr fontId="86"/>
  </si>
  <si>
    <t>10</t>
    <phoneticPr fontId="86"/>
  </si>
  <si>
    <r>
      <t>町民住宅の駐車場を使用する際は、駐車場使用の申込みをしてください。</t>
    </r>
    <r>
      <rPr>
        <sz val="10.5"/>
        <rFont val="DejaVu Sans"/>
        <family val="3"/>
        <charset val="128"/>
      </rPr>
      <t>(</t>
    </r>
    <r>
      <rPr>
        <sz val="10.5"/>
        <rFont val="DejaVu Sans"/>
        <family val="2"/>
      </rPr>
      <t>１世帯２台まで可）</t>
    </r>
  </si>
  <si>
    <r>
      <t>１区画（１台）につき、月額</t>
    </r>
    <r>
      <rPr>
        <sz val="10.5"/>
        <rFont val="DejaVu Sans"/>
        <family val="3"/>
        <charset val="128"/>
      </rPr>
      <t>4,000</t>
    </r>
    <r>
      <rPr>
        <sz val="10.5"/>
        <rFont val="DejaVu Sans"/>
        <family val="2"/>
      </rPr>
      <t>円の駐車場使用料が課されます。</t>
    </r>
  </si>
  <si>
    <r>
      <t>※2</t>
    </r>
    <r>
      <rPr>
        <sz val="10.5"/>
        <rFont val="DejaVu Sans"/>
        <family val="2"/>
      </rPr>
      <t>台目を希望される方は、空き状況をお問い合わせ下さい。</t>
    </r>
  </si>
  <si>
    <r>
      <t>（家賃及び駐車場使用料を</t>
    </r>
    <r>
      <rPr>
        <sz val="10.5"/>
        <rFont val="DejaVu Sans"/>
        <family val="3"/>
        <charset val="128"/>
      </rPr>
      <t>3</t>
    </r>
    <r>
      <rPr>
        <sz val="10.5"/>
        <rFont val="DejaVu Sans"/>
        <family val="2"/>
      </rPr>
      <t>月以上滞納された時は、住宅及び駐車場の明渡しの対象になります。）</t>
    </r>
  </si>
  <si>
    <r>
      <t>　　控除対象額を控除した額を</t>
    </r>
    <r>
      <rPr>
        <sz val="10.5"/>
        <rFont val="ＭＳ Ｐ明朝"/>
        <family val="1"/>
        <charset val="128"/>
      </rPr>
      <t>12</t>
    </r>
    <r>
      <rPr>
        <sz val="10.5"/>
        <rFont val="DejaVu Sans"/>
        <family val="2"/>
      </rPr>
      <t>で除した額を所得という。</t>
    </r>
  </si>
  <si>
    <r>
      <t>　※所得基準は入居の申込みをした日において、</t>
    </r>
    <r>
      <rPr>
        <b/>
        <u/>
        <sz val="10.5"/>
        <color indexed="10"/>
        <rFont val="ＭＳ 明朝"/>
        <family val="1"/>
        <charset val="128"/>
      </rPr>
      <t>158</t>
    </r>
    <r>
      <rPr>
        <b/>
        <u/>
        <sz val="10.5"/>
        <color indexed="10"/>
        <rFont val="Century"/>
        <family val="1"/>
      </rPr>
      <t>,</t>
    </r>
    <r>
      <rPr>
        <b/>
        <u/>
        <sz val="10.5"/>
        <color indexed="10"/>
        <rFont val="ＭＳ 明朝"/>
        <family val="1"/>
        <charset val="128"/>
      </rPr>
      <t>000</t>
    </r>
    <r>
      <rPr>
        <b/>
        <u/>
        <sz val="10.5"/>
        <color indexed="10"/>
        <rFont val="DejaVu Sans"/>
        <family val="2"/>
      </rPr>
      <t>円以上</t>
    </r>
    <r>
      <rPr>
        <b/>
        <u/>
        <sz val="10.5"/>
        <color indexed="10"/>
        <rFont val="ＭＳ 明朝"/>
        <family val="1"/>
        <charset val="128"/>
      </rPr>
      <t>487</t>
    </r>
    <r>
      <rPr>
        <b/>
        <u/>
        <sz val="10.5"/>
        <color indexed="10"/>
        <rFont val="Century"/>
        <family val="1"/>
      </rPr>
      <t>,</t>
    </r>
    <r>
      <rPr>
        <b/>
        <u/>
        <sz val="10.5"/>
        <color indexed="10"/>
        <rFont val="ＭＳ 明朝"/>
        <family val="1"/>
        <charset val="128"/>
      </rPr>
      <t>000</t>
    </r>
    <r>
      <rPr>
        <b/>
        <u/>
        <sz val="10.5"/>
        <color indexed="10"/>
        <rFont val="DejaVu Sans"/>
        <family val="2"/>
      </rPr>
      <t>円以下</t>
    </r>
    <r>
      <rPr>
        <u/>
        <sz val="10.5"/>
        <rFont val="DejaVu Sans"/>
        <family val="2"/>
      </rPr>
      <t>とする。</t>
    </r>
  </si>
  <si>
    <r>
      <t>　　（</t>
    </r>
    <r>
      <rPr>
        <sz val="10.5"/>
        <rFont val="Century"/>
        <family val="1"/>
      </rPr>
      <t>6</t>
    </r>
    <r>
      <rPr>
        <sz val="10.5"/>
        <rFont val="DejaVu Sans"/>
        <family val="2"/>
      </rPr>
      <t>ページから</t>
    </r>
    <r>
      <rPr>
        <sz val="10.5"/>
        <rFont val="ＭＳ 明朝"/>
        <family val="1"/>
        <charset val="128"/>
      </rPr>
      <t>9</t>
    </r>
    <r>
      <rPr>
        <sz val="10.5"/>
        <rFont val="DejaVu Sans"/>
        <family val="2"/>
      </rPr>
      <t>ページの所得月額の計算方法参照）　</t>
    </r>
  </si>
  <si>
    <r>
      <t>　ただし、申込者又は現に同居し、若しくは同居しようとする親族</t>
    </r>
    <r>
      <rPr>
        <sz val="10.5"/>
        <rFont val="ＭＳ 明朝"/>
        <family val="1"/>
        <charset val="128"/>
      </rPr>
      <t>(</t>
    </r>
    <r>
      <rPr>
        <sz val="10.5"/>
        <rFont val="DejaVu Sans"/>
        <family val="2"/>
      </rPr>
      <t>婚姻の届出をしないが事実上婚姻関係と同様の事情にある者その他婚姻の予約者を含む。以下同じ。</t>
    </r>
    <r>
      <rPr>
        <sz val="10.5"/>
        <rFont val="ＭＳ 明朝"/>
        <family val="1"/>
        <charset val="128"/>
      </rPr>
      <t>)</t>
    </r>
    <r>
      <rPr>
        <sz val="10.5"/>
        <rFont val="DejaVu Sans"/>
        <family val="2"/>
      </rPr>
      <t>が暴力団員による不当な行為の防止等に関する法律</t>
    </r>
    <r>
      <rPr>
        <sz val="10.5"/>
        <rFont val="ＭＳ 明朝"/>
        <family val="1"/>
        <charset val="128"/>
      </rPr>
      <t>(</t>
    </r>
    <r>
      <rPr>
        <sz val="10.5"/>
        <rFont val="DejaVu Sans"/>
        <family val="2"/>
      </rPr>
      <t>平成</t>
    </r>
    <r>
      <rPr>
        <sz val="10.5"/>
        <rFont val="ＭＳ 明朝"/>
        <family val="1"/>
        <charset val="128"/>
      </rPr>
      <t>3</t>
    </r>
    <r>
      <rPr>
        <sz val="10.5"/>
        <rFont val="DejaVu Sans"/>
        <family val="2"/>
      </rPr>
      <t>年法律第</t>
    </r>
    <r>
      <rPr>
        <sz val="10.5"/>
        <rFont val="ＭＳ 明朝"/>
        <family val="1"/>
        <charset val="128"/>
      </rPr>
      <t>77</t>
    </r>
    <r>
      <rPr>
        <sz val="10.5"/>
        <rFont val="DejaVu Sans"/>
        <family val="2"/>
      </rPr>
      <t>号</t>
    </r>
    <r>
      <rPr>
        <sz val="10.5"/>
        <rFont val="ＭＳ 明朝"/>
        <family val="1"/>
        <charset val="128"/>
      </rPr>
      <t>)</t>
    </r>
    <r>
      <rPr>
        <sz val="10.5"/>
        <rFont val="DejaVu Sans"/>
        <family val="2"/>
      </rPr>
      <t>第</t>
    </r>
    <r>
      <rPr>
        <sz val="10.5"/>
        <rFont val="ＭＳ 明朝"/>
        <family val="1"/>
        <charset val="128"/>
      </rPr>
      <t>2</t>
    </r>
    <r>
      <rPr>
        <sz val="10.5"/>
        <rFont val="DejaVu Sans"/>
        <family val="2"/>
      </rPr>
      <t>条第</t>
    </r>
    <r>
      <rPr>
        <sz val="10.5"/>
        <rFont val="ＭＳ 明朝"/>
        <family val="1"/>
        <charset val="128"/>
      </rPr>
      <t>6</t>
    </r>
    <r>
      <rPr>
        <sz val="10.5"/>
        <rFont val="DejaVu Sans"/>
        <family val="2"/>
      </rPr>
      <t>号に規定する暴力団員</t>
    </r>
    <r>
      <rPr>
        <sz val="10.5"/>
        <rFont val="ＭＳ 明朝"/>
        <family val="1"/>
        <charset val="128"/>
      </rPr>
      <t>(</t>
    </r>
    <r>
      <rPr>
        <sz val="10.5"/>
        <rFont val="DejaVu Sans"/>
        <family val="2"/>
      </rPr>
      <t>以下「暴力団員」という。</t>
    </r>
    <r>
      <rPr>
        <sz val="10.5"/>
        <rFont val="ＭＳ 明朝"/>
        <family val="1"/>
        <charset val="128"/>
      </rPr>
      <t>)</t>
    </r>
    <r>
      <rPr>
        <sz val="10.5"/>
        <rFont val="DejaVu Sans"/>
        <family val="2"/>
      </rPr>
      <t>であるときは、入居の申込みをすることができない。</t>
    </r>
  </si>
  <si>
    <t>町民住宅では、オール電化方式を採用しています。ガスはなく、クッキングヒーターの使用となります。</t>
    <phoneticPr fontId="86"/>
  </si>
  <si>
    <t>※中途就職者は、７ページの計算式により推定年間総収入金額を算出して、あてはめてください</t>
    <phoneticPr fontId="86"/>
  </si>
  <si>
    <t>10．所得基準早見表・　・　・　・　・　・　・　・　・　・　・　・　・　・　・　・　・　・　・　・　　</t>
    <phoneticPr fontId="86"/>
  </si>
  <si>
    <r>
      <t>12</t>
    </r>
    <r>
      <rPr>
        <sz val="12"/>
        <rFont val="ＭＳ Ｐゴシック"/>
        <family val="3"/>
        <charset val="128"/>
      </rPr>
      <t>．町民住宅入居申込書記入例・　・　・　・　・　・　・　・　・　・　・　・　・　・　・　・　・　</t>
    </r>
    <phoneticPr fontId="86"/>
  </si>
  <si>
    <t>11．所得月額の計算方法　・　・　・　・　・　・　・　・　・　・　・　・　・　・　・　・　　</t>
    <phoneticPr fontId="86"/>
  </si>
  <si>
    <t>申込書は、本人または家族の方が「株式会社レキオス」まで持参してください。</t>
    <rPh sb="16" eb="18">
      <t>カブシキ</t>
    </rPh>
    <rPh sb="18" eb="20">
      <t>カイシャ</t>
    </rPh>
    <phoneticPr fontId="86"/>
  </si>
  <si>
    <r>
      <rPr>
        <sz val="10"/>
        <rFont val="ＭＳ Ｐ明朝"/>
        <family val="1"/>
        <charset val="128"/>
      </rPr>
      <t>3．</t>
    </r>
    <r>
      <rPr>
        <sz val="10"/>
        <rFont val="DejaVu Sans"/>
        <family val="2"/>
      </rPr>
      <t/>
    </r>
  </si>
  <si>
    <r>
      <rPr>
        <sz val="10"/>
        <rFont val="ＭＳ Ｐ明朝"/>
        <family val="1"/>
        <charset val="128"/>
      </rPr>
      <t>4．</t>
    </r>
    <r>
      <rPr>
        <sz val="10"/>
        <rFont val="DejaVu Sans"/>
        <family val="2"/>
      </rPr>
      <t/>
    </r>
  </si>
  <si>
    <r>
      <rPr>
        <sz val="10"/>
        <rFont val="ＭＳ Ｐ明朝"/>
        <family val="1"/>
        <charset val="128"/>
      </rPr>
      <t>5．</t>
    </r>
    <r>
      <rPr>
        <sz val="10"/>
        <rFont val="DejaVu Sans"/>
        <family val="2"/>
      </rPr>
      <t/>
    </r>
  </si>
  <si>
    <r>
      <rPr>
        <sz val="10"/>
        <rFont val="ＭＳ Ｐ明朝"/>
        <family val="1"/>
        <charset val="128"/>
      </rPr>
      <t>6．</t>
    </r>
    <r>
      <rPr>
        <sz val="10"/>
        <rFont val="DejaVu Sans"/>
        <family val="2"/>
      </rPr>
      <t/>
    </r>
  </si>
  <si>
    <t>8．</t>
    <phoneticPr fontId="86"/>
  </si>
  <si>
    <t>9．</t>
    <phoneticPr fontId="86"/>
  </si>
  <si>
    <t>10．</t>
    <phoneticPr fontId="86"/>
  </si>
  <si>
    <r>
      <rPr>
        <sz val="10"/>
        <rFont val="ＭＳ Ｐゴシック"/>
        <family val="3"/>
        <charset val="128"/>
      </rPr>
      <t>扶養親族のうち</t>
    </r>
    <r>
      <rPr>
        <sz val="10"/>
        <rFont val="ＭＳ Ｐ明朝"/>
        <family val="1"/>
        <charset val="128"/>
      </rPr>
      <t>16</t>
    </r>
    <r>
      <rPr>
        <sz val="10"/>
        <rFont val="ＭＳ Ｐゴシック"/>
        <family val="3"/>
        <charset val="128"/>
      </rPr>
      <t>歳以上</t>
    </r>
    <r>
      <rPr>
        <sz val="10"/>
        <rFont val="ＭＳ Ｐ明朝"/>
        <family val="1"/>
        <charset val="128"/>
      </rPr>
      <t>23</t>
    </r>
    <r>
      <rPr>
        <sz val="10"/>
        <rFont val="ＭＳ Ｐゴシック"/>
        <family val="3"/>
        <charset val="128"/>
      </rPr>
      <t>歳未満の人「合計所得金額が48万円以下の者」</t>
    </r>
    <phoneticPr fontId="86"/>
  </si>
  <si>
    <t>7．</t>
    <phoneticPr fontId="86"/>
  </si>
  <si>
    <t>給与所得者</t>
    <rPh sb="0" eb="5">
      <t>キュウヨショトクシャ</t>
    </rPh>
    <phoneticPr fontId="86"/>
  </si>
  <si>
    <t>公的年金等所得者</t>
    <rPh sb="0" eb="5">
      <t>コウテキネンキンナド</t>
    </rPh>
    <rPh sb="5" eb="8">
      <t>ショトクシャ</t>
    </rPh>
    <phoneticPr fontId="86"/>
  </si>
  <si>
    <t>本人または同居者の中で、過去1年間において給与所得または公的年金等にかかる雑所得がある方</t>
    <rPh sb="0" eb="2">
      <t>ホンニン</t>
    </rPh>
    <rPh sb="5" eb="8">
      <t>ドウキョシャ</t>
    </rPh>
    <rPh sb="9" eb="10">
      <t>ナカ</t>
    </rPh>
    <rPh sb="12" eb="14">
      <t>カコ</t>
    </rPh>
    <rPh sb="15" eb="17">
      <t>ネンカン</t>
    </rPh>
    <rPh sb="21" eb="25">
      <t>キュウヨショトク</t>
    </rPh>
    <rPh sb="28" eb="33">
      <t>コウテキネンキンナド</t>
    </rPh>
    <rPh sb="37" eb="38">
      <t>ザツ</t>
    </rPh>
    <rPh sb="38" eb="40">
      <t>ショトク</t>
    </rPh>
    <rPh sb="43" eb="44">
      <t>カタ</t>
    </rPh>
    <phoneticPr fontId="86"/>
  </si>
  <si>
    <t>上限10万円
所得金額が10万円未満の場合は当該所得金額</t>
    <rPh sb="0" eb="2">
      <t>ジョウゲン</t>
    </rPh>
    <rPh sb="5" eb="6">
      <t>エン</t>
    </rPh>
    <rPh sb="7" eb="11">
      <t>ショトクキンガク</t>
    </rPh>
    <rPh sb="14" eb="16">
      <t>マンエン</t>
    </rPh>
    <rPh sb="16" eb="18">
      <t>ミマン</t>
    </rPh>
    <rPh sb="19" eb="21">
      <t>バアイ</t>
    </rPh>
    <rPh sb="22" eb="24">
      <t>トウガイ</t>
    </rPh>
    <rPh sb="24" eb="26">
      <t>ショトク</t>
    </rPh>
    <rPh sb="26" eb="28">
      <t>キンガク</t>
    </rPh>
    <phoneticPr fontId="86"/>
  </si>
  <si>
    <t>ひとり親控除</t>
    <phoneticPr fontId="86"/>
  </si>
  <si>
    <t>寡婦控除</t>
    <phoneticPr fontId="86"/>
  </si>
  <si>
    <t>380,000円×（　　　）人
　　　（家族数－1人）</t>
    <phoneticPr fontId="86"/>
  </si>
  <si>
    <t>100,000円×（　　　）人</t>
    <phoneticPr fontId="86"/>
  </si>
  <si>
    <t>250,000円×（　　　）人</t>
    <phoneticPr fontId="86"/>
  </si>
  <si>
    <t>270,000円×（　　　）人</t>
    <phoneticPr fontId="86"/>
  </si>
  <si>
    <t>400,000円×（　　　）人</t>
    <phoneticPr fontId="86"/>
  </si>
  <si>
    <t>本人、配偶者、扶養親族及び同居親族の中で障害者手帳の交付を受けている人</t>
    <phoneticPr fontId="86"/>
  </si>
  <si>
    <t>本人または同居者奈緒のうち、次の①②③すべての要件を満たす方
①婚姻していない、又は配偶者と離婚・死別・生死不明でその後婚姻または事実婚状態にない方
②生計を一にする子（合計所得金額が48万円以下で、かつ他者の扶養親族になっていない）がいること③合計所得金額が500万円以下の方</t>
    <rPh sb="5" eb="10">
      <t>ドウキョシャナオ</t>
    </rPh>
    <rPh sb="14" eb="15">
      <t>ツギ</t>
    </rPh>
    <rPh sb="23" eb="25">
      <t>ヨウケン</t>
    </rPh>
    <rPh sb="26" eb="27">
      <t>ミ</t>
    </rPh>
    <rPh sb="29" eb="30">
      <t>カタ</t>
    </rPh>
    <rPh sb="46" eb="48">
      <t>リコン</t>
    </rPh>
    <rPh sb="49" eb="51">
      <t>シベツ</t>
    </rPh>
    <rPh sb="52" eb="56">
      <t>セイシフメイ</t>
    </rPh>
    <rPh sb="59" eb="60">
      <t>ゴ</t>
    </rPh>
    <rPh sb="60" eb="62">
      <t>コンイン</t>
    </rPh>
    <rPh sb="65" eb="68">
      <t>ジジツコン</t>
    </rPh>
    <rPh sb="68" eb="70">
      <t>ジョウタイ</t>
    </rPh>
    <rPh sb="73" eb="74">
      <t>カタ</t>
    </rPh>
    <rPh sb="96" eb="98">
      <t>イカ</t>
    </rPh>
    <rPh sb="102" eb="104">
      <t>タシャ</t>
    </rPh>
    <rPh sb="105" eb="109">
      <t>フヨウシンゾク</t>
    </rPh>
    <rPh sb="123" eb="129">
      <t>ゴウケイショトクキンガク</t>
    </rPh>
    <rPh sb="133" eb="135">
      <t>マンエン</t>
    </rPh>
    <rPh sb="135" eb="137">
      <t>イカ</t>
    </rPh>
    <rPh sb="138" eb="139">
      <t>カタ</t>
    </rPh>
    <phoneticPr fontId="86"/>
  </si>
  <si>
    <t>本人または同居者のうち、上記ひとり親に該当せず、事実婚状態にない方で、「次の①②いずれかにの要件を満たす方
①夫と離婚した後婚姻しておらず、扶養親族があり、合計所得が500万円以下の方
②夫と死別後婚姻していない方、または夫の生死が不明な方で、合計所得が500万円以下の方</t>
    <rPh sb="5" eb="8">
      <t>ドウキョシャ</t>
    </rPh>
    <rPh sb="12" eb="14">
      <t>ジョウキ</t>
    </rPh>
    <rPh sb="17" eb="18">
      <t>オヤ</t>
    </rPh>
    <rPh sb="19" eb="21">
      <t>ガイトウ</t>
    </rPh>
    <rPh sb="24" eb="27">
      <t>ジジツコン</t>
    </rPh>
    <rPh sb="27" eb="29">
      <t>ジョウタイ</t>
    </rPh>
    <rPh sb="32" eb="33">
      <t>カタ</t>
    </rPh>
    <rPh sb="36" eb="37">
      <t>ツギ</t>
    </rPh>
    <rPh sb="46" eb="48">
      <t>ヨウケン</t>
    </rPh>
    <rPh sb="49" eb="50">
      <t>ミ</t>
    </rPh>
    <rPh sb="52" eb="53">
      <t>カタ</t>
    </rPh>
    <rPh sb="61" eb="62">
      <t>アト</t>
    </rPh>
    <rPh sb="70" eb="74">
      <t>フヨウシンゾク</t>
    </rPh>
    <rPh sb="78" eb="82">
      <t>ゴウケイショトク</t>
    </rPh>
    <rPh sb="86" eb="88">
      <t>マンエン</t>
    </rPh>
    <rPh sb="88" eb="90">
      <t>イカ</t>
    </rPh>
    <rPh sb="91" eb="92">
      <t>カタ</t>
    </rPh>
    <rPh sb="94" eb="95">
      <t>オット</t>
    </rPh>
    <rPh sb="96" eb="99">
      <t>シベツゴ</t>
    </rPh>
    <rPh sb="99" eb="101">
      <t>コンイン</t>
    </rPh>
    <rPh sb="106" eb="107">
      <t>カタ</t>
    </rPh>
    <rPh sb="111" eb="112">
      <t>オット</t>
    </rPh>
    <rPh sb="113" eb="115">
      <t>セイシ</t>
    </rPh>
    <rPh sb="116" eb="118">
      <t>フメイ</t>
    </rPh>
    <rPh sb="119" eb="120">
      <t>カタ</t>
    </rPh>
    <rPh sb="122" eb="126">
      <t>ゴウケイショトク</t>
    </rPh>
    <rPh sb="130" eb="132">
      <t>マンエン</t>
    </rPh>
    <rPh sb="132" eb="134">
      <t>イカ</t>
    </rPh>
    <rPh sb="135" eb="136">
      <t>カタ</t>
    </rPh>
    <phoneticPr fontId="86"/>
  </si>
  <si>
    <r>
      <t xml:space="preserve">
</t>
    </r>
    <r>
      <rPr>
        <sz val="10"/>
        <rFont val="ＭＳ Ｐゴシック"/>
        <family val="3"/>
        <charset val="128"/>
      </rPr>
      <t xml:space="preserve">上限３５万円
所得金額から「3．給与所得者」「4．公的年金等所得者」の控除を差し引き後、残額が35万円未満の場合は当該所得金額
</t>
    </r>
    <rPh sb="1" eb="3">
      <t>ジョウゲン</t>
    </rPh>
    <rPh sb="18" eb="23">
      <t>キュウヨショトクシャ</t>
    </rPh>
    <rPh sb="27" eb="32">
      <t>コウテキネンキンナド</t>
    </rPh>
    <rPh sb="32" eb="35">
      <t>ショトクシャ</t>
    </rPh>
    <rPh sb="37" eb="39">
      <t>コウジョ</t>
    </rPh>
    <rPh sb="40" eb="41">
      <t>サ</t>
    </rPh>
    <rPh sb="42" eb="43">
      <t>ヒ</t>
    </rPh>
    <rPh sb="44" eb="45">
      <t>ゴ</t>
    </rPh>
    <rPh sb="46" eb="48">
      <t>ザンガク</t>
    </rPh>
    <phoneticPr fontId="86"/>
  </si>
  <si>
    <r>
      <t xml:space="preserve">
</t>
    </r>
    <r>
      <rPr>
        <sz val="10"/>
        <rFont val="ＭＳ Ｐゴシック"/>
        <family val="3"/>
        <charset val="128"/>
      </rPr>
      <t xml:space="preserve">上限２７万円
所得金額から「3．給与所得者」「4．公的年金等所得者」の控除を差し引き後、残額が27万円未満の場合は当該所得金額
</t>
    </r>
    <rPh sb="1" eb="3">
      <t>ジョウゲン</t>
    </rPh>
    <phoneticPr fontId="86"/>
  </si>
  <si>
    <t>①、②のどちらかに該当する者
①単身者　
②現に同居し、又は同居しようとする親族（婚姻の届出をしないが事実上婚姻関係と同様の事情にある者その他婚姻の予約者を含む。）を含め入居人員が２人であること。</t>
    <rPh sb="9" eb="11">
      <t>ガイトウ</t>
    </rPh>
    <rPh sb="13" eb="14">
      <t>モノ</t>
    </rPh>
    <phoneticPr fontId="86"/>
  </si>
  <si>
    <t>家賃及び駐車場使用料の納付期限は、毎月末日です。納付書に記載されている金融機関又はコンビニエンスストアで納付してください。　</t>
    <phoneticPr fontId="86"/>
  </si>
  <si>
    <r>
      <rPr>
        <b/>
        <sz val="12"/>
        <rFont val="ＭＳ Ｐゴシック"/>
        <family val="3"/>
        <charset val="128"/>
      </rPr>
      <t>（</t>
    </r>
    <r>
      <rPr>
        <b/>
        <sz val="12"/>
        <rFont val="ＭＳ Ｐ明朝"/>
        <family val="1"/>
        <charset val="128"/>
      </rPr>
      <t>1</t>
    </r>
    <r>
      <rPr>
        <b/>
        <sz val="12"/>
        <rFont val="ＭＳ Ｐゴシック"/>
        <family val="3"/>
        <charset val="128"/>
      </rPr>
      <t>）嘉手納町在住の方</t>
    </r>
    <phoneticPr fontId="86"/>
  </si>
  <si>
    <t>　②収入証明書又は所得証明書</t>
    <phoneticPr fontId="86"/>
  </si>
  <si>
    <t>　　・所得証明書→嘉手納町役場 税務課にて発行（対象年度：最新年度）本人及び16歳以上の同居者全員提出</t>
    <phoneticPr fontId="86"/>
  </si>
  <si>
    <r>
      <rPr>
        <sz val="11"/>
        <rFont val="DejaVu Sans"/>
        <family val="2"/>
      </rPr>
      <t>　・収入証明書（勤続年数が</t>
    </r>
    <r>
      <rPr>
        <sz val="11"/>
        <rFont val="ＭＳ Ｐ明朝"/>
        <family val="1"/>
        <charset val="128"/>
      </rPr>
      <t>1</t>
    </r>
    <r>
      <rPr>
        <sz val="11"/>
        <rFont val="DejaVu Sans"/>
        <family val="2"/>
      </rPr>
      <t>年に満たない方</t>
    </r>
    <r>
      <rPr>
        <sz val="11"/>
        <rFont val="ＭＳ Ｐ明朝"/>
        <family val="1"/>
        <charset val="128"/>
      </rPr>
      <t>)→</t>
    </r>
    <r>
      <rPr>
        <sz val="11"/>
        <rFont val="DejaVu Sans"/>
        <family val="2"/>
      </rPr>
      <t>勤務先にて所定の様式に記入してもらう。</t>
    </r>
  </si>
  <si>
    <t>　③住民票の写し（特別謄本）→嘉手納町役場 町民保険課にて嘉手納町役場 町民保険課にて取得する。</t>
    <rPh sb="22" eb="27">
      <t>チョウミンホケンカ</t>
    </rPh>
    <phoneticPr fontId="86"/>
  </si>
  <si>
    <t>　⑤婚姻予約確認書</t>
    <phoneticPr fontId="86"/>
  </si>
  <si>
    <t>　※該当者のみ（籍を入れておらず婚約者と入居予定の方のみ提出）</t>
    <phoneticPr fontId="86"/>
  </si>
  <si>
    <t>　⑥その他町長が必要と認める書類。</t>
    <phoneticPr fontId="86"/>
  </si>
  <si>
    <r>
      <rPr>
        <b/>
        <sz val="12"/>
        <rFont val="ＭＳ Ｐゴシック"/>
        <family val="3"/>
        <charset val="128"/>
      </rPr>
      <t>（</t>
    </r>
    <r>
      <rPr>
        <b/>
        <sz val="12"/>
        <rFont val="ＭＳ Ｐ明朝"/>
        <family val="1"/>
        <charset val="128"/>
      </rPr>
      <t>2</t>
    </r>
    <r>
      <rPr>
        <b/>
        <sz val="12"/>
        <rFont val="ＭＳ Ｐゴシック"/>
        <family val="3"/>
        <charset val="128"/>
      </rPr>
      <t>）嘉手納町外在住の方</t>
    </r>
    <phoneticPr fontId="86"/>
  </si>
  <si>
    <t>　③入居者の雇用証明書</t>
    <phoneticPr fontId="86"/>
  </si>
  <si>
    <t>【　申込書提出先　及び　お問い合わせ先　】</t>
    <rPh sb="2" eb="5">
      <t>モウシコミショ</t>
    </rPh>
    <rPh sb="5" eb="7">
      <t>テイシュツ</t>
    </rPh>
    <rPh sb="7" eb="8">
      <t>サキ</t>
    </rPh>
    <rPh sb="9" eb="10">
      <t>オヨ</t>
    </rPh>
    <rPh sb="18" eb="19">
      <t>サキ</t>
    </rPh>
    <phoneticPr fontId="86"/>
  </si>
  <si>
    <t>１．町民住宅空き家待ち候補者募集の申込資格　　・　・　・　・　・　・　・　・　・</t>
    <phoneticPr fontId="86"/>
  </si>
  <si>
    <t>2．町民住宅空き家待ち候補者募集の申込から入居までの順序　　・　・　・</t>
    <phoneticPr fontId="86"/>
  </si>
  <si>
    <t>3．町民住宅空き家待ち候補者募集について　　・　・　・　・　・　・　・　・　・　・</t>
    <phoneticPr fontId="86"/>
  </si>
  <si>
    <t>　　※該当者のみ（籍を入れておらず婚約者と入居予定の方のみ提出）</t>
    <phoneticPr fontId="86"/>
  </si>
  <si>
    <t>　今回の空き家待ち候補者募集は、これから発生する空き家を見込んで行うものであります。
　申込者の中から、抽選で空き家待ち順位を決め、空き家が発生した時に順位にしたがって入居することになります。なお、期限内に資格審査書類を提出し、かつ、資格審査に合格することが入居補欠者順位決定の条件となります。もし、２つの条件を満たさない場合は失格となります。　また、申込者全員に入居補欠者順位を決めてありますが、それぞれの順位までの空家が発生しないときは、入居できませんので、あらかじめ御了承ください。
　入居補欠者順位の有効期限は、次期補充入居者の入居順位決定の日の前日までとします。　</t>
    <phoneticPr fontId="86"/>
  </si>
  <si>
    <t xml:space="preserve">詳細については、必ず２ページ目をご確認ください。
</t>
    <phoneticPr fontId="86"/>
  </si>
  <si>
    <t>　　・所得証明書→住所地の市町村役場にて発行（対象年度：最新年度）本人及び16歳以上の同居者全員提出</t>
    <phoneticPr fontId="86"/>
  </si>
  <si>
    <t>　④住民票の写し（特別謄本）→住所地の市町村役場にて取得する。</t>
    <rPh sb="26" eb="28">
      <t>シュトク</t>
    </rPh>
    <phoneticPr fontId="86"/>
  </si>
  <si>
    <t>　①町民住宅入居申込書</t>
    <rPh sb="2" eb="4">
      <t>チョウミン</t>
    </rPh>
    <phoneticPr fontId="86"/>
  </si>
  <si>
    <r>
      <rPr>
        <sz val="10.5"/>
        <rFont val="ＭＳ Ｐゴシック"/>
        <family val="3"/>
        <charset val="128"/>
      </rPr>
      <t>（月額</t>
    </r>
    <r>
      <rPr>
        <sz val="10.5"/>
        <rFont val="DejaVu Sans"/>
        <family val="3"/>
        <charset val="128"/>
      </rPr>
      <t>1,500</t>
    </r>
    <r>
      <rPr>
        <sz val="10.5"/>
        <rFont val="ＭＳ Ｐゴシック"/>
        <family val="3"/>
        <charset val="128"/>
      </rPr>
      <t>円　令和</t>
    </r>
    <r>
      <rPr>
        <sz val="10.5"/>
        <rFont val="DejaVu Sans"/>
        <family val="3"/>
      </rPr>
      <t>5</t>
    </r>
    <r>
      <rPr>
        <sz val="10.5"/>
        <rFont val="ＭＳ Ｐゴシック"/>
        <family val="3"/>
        <charset val="128"/>
      </rPr>
      <t>年</t>
    </r>
    <r>
      <rPr>
        <sz val="10.5"/>
        <rFont val="DejaVu Sans"/>
        <family val="3"/>
        <charset val="128"/>
      </rPr>
      <t>4</t>
    </r>
    <r>
      <rPr>
        <sz val="10.5"/>
        <rFont val="ＭＳ Ｐゴシック"/>
        <family val="3"/>
        <charset val="128"/>
      </rPr>
      <t>月現在：管理人口座に振込よりお支払いください。）　</t>
    </r>
    <phoneticPr fontId="86"/>
  </si>
  <si>
    <t>　⑶2人以上の家族で住む者。（但し、婚姻予定が確認出来る者が居れば可。）
　　※1LDKは単身でも可能</t>
    <rPh sb="45" eb="47">
      <t>タンシン</t>
    </rPh>
    <rPh sb="49" eb="51">
      <t>カノウ</t>
    </rPh>
    <phoneticPr fontId="86"/>
  </si>
  <si>
    <t>　④婚姻予約確認書</t>
    <phoneticPr fontId="86"/>
  </si>
  <si>
    <t>　⑤その他町長が必要と認める書類。</t>
    <phoneticPr fontId="86"/>
  </si>
  <si>
    <r>
      <t xml:space="preserve"> </t>
    </r>
    <r>
      <rPr>
        <sz val="26"/>
        <rFont val="ＭＳ Ｐゴシック"/>
        <family val="3"/>
        <charset val="128"/>
      </rPr>
      <t>嘉手納町民住宅（</t>
    </r>
    <r>
      <rPr>
        <sz val="26"/>
        <rFont val="DejaVu Sans"/>
        <family val="2"/>
      </rPr>
      <t>1</t>
    </r>
    <r>
      <rPr>
        <sz val="26"/>
        <rFont val="ＭＳ Ｐゴシック"/>
        <family val="3"/>
        <charset val="128"/>
      </rPr>
      <t>LDK）</t>
    </r>
    <phoneticPr fontId="86"/>
  </si>
  <si>
    <t>配布期間：令和８年２月２日（月）～２月２０日（金）</t>
    <rPh sb="23" eb="24">
      <t>キン</t>
    </rPh>
    <phoneticPr fontId="86"/>
  </si>
  <si>
    <t>申込期間：令和８年２月２日（月）～２月２０日（金）</t>
    <rPh sb="23" eb="24">
      <t>キン</t>
    </rPh>
    <phoneticPr fontId="86"/>
  </si>
  <si>
    <t>入居者（随時）募集のしおり</t>
    <rPh sb="0" eb="2">
      <t>ニュウキョ</t>
    </rPh>
    <rPh sb="2" eb="3">
      <t>シャ</t>
    </rPh>
    <rPh sb="4" eb="6">
      <t>ズイジ</t>
    </rPh>
    <phoneticPr fontId="86"/>
  </si>
  <si>
    <t>令和７年度</t>
    <rPh sb="0" eb="2">
      <t>レイワ</t>
    </rPh>
    <rPh sb="3" eb="5">
      <t>ネンド</t>
    </rPh>
    <phoneticPr fontId="86"/>
  </si>
  <si>
    <t>〒904-0203　嘉手納町字嘉手納56-1</t>
    <phoneticPr fontId="8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</si>
</sst>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General&quot;日&quot;"/>
  </numFmts>
  <fonts count="119">
    <font>
      <sz val="11"/>
      <name val="ＭＳ Ｐゴシック"/>
      <family val="3"/>
      <charset val="128"/>
    </font>
    <font>
      <b/>
      <sz val="12"/>
      <name val="ＭＳ Ｐゴシック"/>
      <family val="3"/>
      <charset val="128"/>
    </font>
    <font>
      <b/>
      <sz val="14"/>
      <name val="ＭＳ Ｐゴシック"/>
      <family val="3"/>
      <charset val="128"/>
    </font>
    <font>
      <sz val="11"/>
      <name val="ＭＳ 明朝"/>
      <family val="1"/>
      <charset val="128"/>
    </font>
    <font>
      <sz val="26"/>
      <name val="DejaVu Sans"/>
      <family val="2"/>
    </font>
    <font>
      <sz val="16"/>
      <name val="HG創英角ﾎﾟｯﾌﾟ体"/>
      <family val="3"/>
      <charset val="128"/>
    </font>
    <font>
      <sz val="16"/>
      <name val="ＭＳ 明朝"/>
      <family val="1"/>
      <charset val="128"/>
    </font>
    <font>
      <sz val="28"/>
      <name val="DejaVu Sans"/>
      <family val="2"/>
    </font>
    <font>
      <b/>
      <sz val="14"/>
      <name val="DejaVu Sans"/>
      <family val="2"/>
    </font>
    <font>
      <b/>
      <sz val="11"/>
      <name val="ＭＳ Ｐゴシック"/>
      <family val="3"/>
      <charset val="128"/>
    </font>
    <font>
      <sz val="12"/>
      <name val="ＭＳ Ｐゴシック"/>
      <family val="3"/>
      <charset val="128"/>
    </font>
    <font>
      <sz val="14"/>
      <name val="DejaVu Sans"/>
      <family val="2"/>
    </font>
    <font>
      <sz val="14"/>
      <name val="ＭＳ Ｐゴシック"/>
      <family val="3"/>
      <charset val="128"/>
    </font>
    <font>
      <sz val="18"/>
      <name val="DejaVu Sans"/>
      <family val="2"/>
    </font>
    <font>
      <sz val="12"/>
      <name val="DejaVu Sans"/>
      <family val="2"/>
    </font>
    <font>
      <sz val="11"/>
      <name val="DejaVu Sans"/>
      <family val="2"/>
    </font>
    <font>
      <sz val="12"/>
      <name val="DejaVu Sans"/>
      <family val="3"/>
      <charset val="128"/>
    </font>
    <font>
      <sz val="10"/>
      <name val="ＭＳ Ｐゴシック"/>
      <family val="3"/>
      <charset val="128"/>
    </font>
    <font>
      <sz val="10.5"/>
      <name val="ＭＳ Ｐゴシック"/>
      <family val="3"/>
      <charset val="128"/>
    </font>
    <font>
      <sz val="10.5"/>
      <name val="DejaVu Sans"/>
      <family val="2"/>
    </font>
    <font>
      <b/>
      <sz val="16"/>
      <name val="ＭＳ Ｐ明朝"/>
      <family val="1"/>
      <charset val="128"/>
    </font>
    <font>
      <sz val="11"/>
      <name val="ＭＳ Ｐ明朝"/>
      <family val="1"/>
      <charset val="128"/>
    </font>
    <font>
      <sz val="11"/>
      <name val="HGP創英角ﾎﾟｯﾌﾟ体"/>
      <family val="3"/>
      <charset val="128"/>
    </font>
    <font>
      <b/>
      <sz val="20"/>
      <name val="ＭＳ Ｐ明朝"/>
      <family val="1"/>
      <charset val="128"/>
    </font>
    <font>
      <b/>
      <sz val="12"/>
      <name val="DejaVu Sans"/>
      <family val="2"/>
    </font>
    <font>
      <b/>
      <sz val="12"/>
      <name val="ＭＳ 明朝"/>
      <family val="1"/>
      <charset val="128"/>
    </font>
    <font>
      <b/>
      <sz val="14"/>
      <name val="ＭＳ 明朝"/>
      <family val="1"/>
      <charset val="128"/>
    </font>
    <font>
      <b/>
      <sz val="16"/>
      <name val="ＭＳ 明朝"/>
      <family val="1"/>
      <charset val="128"/>
    </font>
    <font>
      <sz val="10"/>
      <name val="ＭＳ Ｐ明朝"/>
      <family val="1"/>
      <charset val="128"/>
    </font>
    <font>
      <sz val="14"/>
      <name val="HGS創英角ﾎﾟｯﾌﾟ体"/>
      <family val="3"/>
      <charset val="128"/>
    </font>
    <font>
      <sz val="14"/>
      <color indexed="8"/>
      <name val="HGS創英角ﾎﾟｯﾌﾟ体"/>
      <family val="3"/>
      <charset val="128"/>
    </font>
    <font>
      <sz val="14"/>
      <color indexed="8"/>
      <name val="DejaVu Sans"/>
      <family val="2"/>
    </font>
    <font>
      <sz val="14"/>
      <name val="ＭＳ 明朝"/>
      <family val="1"/>
      <charset val="128"/>
    </font>
    <font>
      <u/>
      <sz val="11"/>
      <name val="DejaVu Sans"/>
      <family val="2"/>
    </font>
    <font>
      <b/>
      <u/>
      <sz val="12"/>
      <color indexed="10"/>
      <name val="ＭＳ 明朝"/>
      <family val="1"/>
      <charset val="128"/>
    </font>
    <font>
      <b/>
      <u/>
      <sz val="12"/>
      <color indexed="10"/>
      <name val="Century"/>
      <family val="1"/>
    </font>
    <font>
      <b/>
      <u/>
      <sz val="12"/>
      <color indexed="10"/>
      <name val="DejaVu Sans"/>
      <family val="2"/>
    </font>
    <font>
      <sz val="11"/>
      <name val="Century"/>
      <family val="1"/>
    </font>
    <font>
      <sz val="10"/>
      <name val="DejaVu Sans"/>
      <family val="2"/>
    </font>
    <font>
      <sz val="11"/>
      <name val="DejaVu Sans"/>
      <family val="3"/>
      <charset val="128"/>
    </font>
    <font>
      <sz val="13"/>
      <color indexed="8"/>
      <name val="HGP創英角ﾎﾟｯﾌﾟ体"/>
      <family val="3"/>
      <charset val="128"/>
    </font>
    <font>
      <sz val="13"/>
      <color indexed="8"/>
      <name val="DejaVu Sans"/>
      <family val="2"/>
    </font>
    <font>
      <sz val="13"/>
      <name val="HGP創英角ﾎﾟｯﾌﾟ体"/>
      <family val="3"/>
      <charset val="128"/>
    </font>
    <font>
      <sz val="13"/>
      <name val="DejaVu Sans"/>
      <family val="2"/>
    </font>
    <font>
      <b/>
      <sz val="14"/>
      <name val="HGP創英角ﾎﾟｯﾌﾟ体"/>
      <family val="3"/>
      <charset val="128"/>
    </font>
    <font>
      <sz val="10"/>
      <name val="HGP創英角ﾎﾟｯﾌﾟ体"/>
      <family val="3"/>
      <charset val="128"/>
    </font>
    <font>
      <b/>
      <sz val="18"/>
      <color indexed="9"/>
      <name val="DejaVu Sans"/>
      <family val="2"/>
    </font>
    <font>
      <sz val="14"/>
      <name val="ＭＳ Ｐ明朝"/>
      <family val="1"/>
      <charset val="128"/>
    </font>
    <font>
      <b/>
      <sz val="16"/>
      <name val="HGS創英角ﾎﾟｯﾌﾟ体"/>
      <family val="3"/>
      <charset val="128"/>
    </font>
    <font>
      <b/>
      <sz val="16"/>
      <name val="DejaVu Sans"/>
      <family val="2"/>
    </font>
    <font>
      <sz val="11"/>
      <name val="HGS創英角ﾎﾟｯﾌﾟ体"/>
      <family val="3"/>
      <charset val="128"/>
    </font>
    <font>
      <sz val="9"/>
      <name val="ＭＳ Ｐゴシック"/>
      <family val="3"/>
      <charset val="128"/>
    </font>
    <font>
      <sz val="9"/>
      <name val="DejaVu Sans"/>
      <family val="2"/>
    </font>
    <font>
      <sz val="9"/>
      <name val="ＭＳ 明朝"/>
      <family val="1"/>
      <charset val="128"/>
    </font>
    <font>
      <b/>
      <sz val="10.5"/>
      <name val="ＭＳ Ｐゴシック"/>
      <family val="3"/>
      <charset val="128"/>
    </font>
    <font>
      <b/>
      <sz val="9"/>
      <name val="ＭＳ Ｐゴシック"/>
      <family val="3"/>
      <charset val="128"/>
    </font>
    <font>
      <b/>
      <sz val="10"/>
      <name val="ＭＳ Ｐゴシック"/>
      <family val="3"/>
      <charset val="128"/>
    </font>
    <font>
      <b/>
      <sz val="10"/>
      <name val="DejaVu Sans"/>
      <family val="2"/>
    </font>
    <font>
      <sz val="13"/>
      <name val="HGS創英角ﾎﾟｯﾌﾟ体"/>
      <family val="3"/>
      <charset val="128"/>
    </font>
    <font>
      <sz val="11"/>
      <color indexed="10"/>
      <name val="DejaVu Sans"/>
      <family val="2"/>
    </font>
    <font>
      <sz val="10"/>
      <name val="ＭＳ 明朝"/>
      <family val="1"/>
      <charset val="128"/>
    </font>
    <font>
      <u/>
      <sz val="10.5"/>
      <name val="DejaVu Sans"/>
      <family val="2"/>
    </font>
    <font>
      <u/>
      <sz val="10.5"/>
      <name val="ＭＳ 明朝"/>
      <family val="1"/>
      <charset val="128"/>
    </font>
    <font>
      <sz val="10.5"/>
      <color indexed="10"/>
      <name val="DejaVu Sans"/>
      <family val="2"/>
    </font>
    <font>
      <sz val="10.5"/>
      <color indexed="10"/>
      <name val="ＭＳ 明朝"/>
      <family val="1"/>
      <charset val="128"/>
    </font>
    <font>
      <u/>
      <sz val="11"/>
      <name val="ＭＳ 明朝"/>
      <family val="1"/>
      <charset val="128"/>
    </font>
    <font>
      <u/>
      <sz val="11"/>
      <color indexed="10"/>
      <name val="DejaVu Sans"/>
      <family val="2"/>
    </font>
    <font>
      <sz val="10"/>
      <color indexed="10"/>
      <name val="DejaVu Sans"/>
      <family val="2"/>
    </font>
    <font>
      <b/>
      <sz val="14"/>
      <color indexed="10"/>
      <name val="DejaVu Sans"/>
      <family val="2"/>
    </font>
    <font>
      <sz val="9"/>
      <name val="ＭＳ Ｐ明朝"/>
      <family val="1"/>
      <charset val="128"/>
    </font>
    <font>
      <sz val="8"/>
      <name val="DejaVu Sans"/>
      <family val="2"/>
    </font>
    <font>
      <sz val="8"/>
      <name val="ＭＳ Ｐ明朝"/>
      <family val="1"/>
      <charset val="128"/>
    </font>
    <font>
      <sz val="12"/>
      <color indexed="10"/>
      <name val="DejaVu Sans"/>
      <family val="2"/>
    </font>
    <font>
      <sz val="10.5"/>
      <name val="ＭＳ Ｐ明朝"/>
      <family val="1"/>
      <charset val="128"/>
    </font>
    <font>
      <u/>
      <sz val="14"/>
      <name val="DejaVu Sans"/>
      <family val="2"/>
    </font>
    <font>
      <u/>
      <sz val="14"/>
      <name val="ＭＳ Ｐ明朝"/>
      <family val="1"/>
      <charset val="128"/>
    </font>
    <font>
      <u/>
      <sz val="9"/>
      <name val="ＭＳ Ｐ明朝"/>
      <family val="1"/>
      <charset val="128"/>
    </font>
    <font>
      <sz val="6"/>
      <name val="DejaVu Sans"/>
      <family val="2"/>
    </font>
    <font>
      <b/>
      <sz val="20"/>
      <color indexed="10"/>
      <name val="DejaVu Sans"/>
      <family val="2"/>
    </font>
    <font>
      <sz val="20"/>
      <name val="DejaVu Sans"/>
      <family val="2"/>
    </font>
    <font>
      <sz val="11"/>
      <color indexed="10"/>
      <name val="ＭＳ Ｐ明朝"/>
      <family val="1"/>
      <charset val="128"/>
    </font>
    <font>
      <b/>
      <sz val="11"/>
      <name val="DejaVu Sans"/>
      <family val="2"/>
    </font>
    <font>
      <sz val="12"/>
      <name val="ＭＳ Ｐ明朝"/>
      <family val="1"/>
      <charset val="128"/>
    </font>
    <font>
      <sz val="14"/>
      <color indexed="10"/>
      <name val="ＭＳ Ｐ明朝"/>
      <family val="1"/>
      <charset val="128"/>
    </font>
    <font>
      <b/>
      <sz val="10"/>
      <name val="ＭＳ Ｐ明朝"/>
      <family val="1"/>
      <charset val="128"/>
    </font>
    <font>
      <sz val="11"/>
      <name val="ＭＳ Ｐゴシック"/>
      <family val="3"/>
      <charset val="128"/>
    </font>
    <font>
      <sz val="6"/>
      <name val="ＭＳ Ｐゴシック"/>
      <family val="3"/>
      <charset val="128"/>
    </font>
    <font>
      <b/>
      <sz val="22"/>
      <name val="ＭＳ 明朝"/>
      <family val="1"/>
      <charset val="128"/>
    </font>
    <font>
      <b/>
      <u/>
      <sz val="14"/>
      <name val="ＭＳ 明朝"/>
      <family val="1"/>
      <charset val="128"/>
    </font>
    <font>
      <u/>
      <sz val="14"/>
      <name val="ＭＳ 明朝"/>
      <family val="1"/>
      <charset val="128"/>
    </font>
    <font>
      <b/>
      <sz val="20"/>
      <name val="ＭＳ 明朝"/>
      <family val="1"/>
      <charset val="128"/>
    </font>
    <font>
      <sz val="12"/>
      <name val="ＭＳ 明朝"/>
      <family val="1"/>
      <charset val="128"/>
    </font>
    <font>
      <sz val="28"/>
      <name val="ＭＳ Ｐゴシック"/>
      <family val="3"/>
      <charset val="128"/>
    </font>
    <font>
      <sz val="8"/>
      <name val="ＭＳ Ｐゴシック"/>
      <family val="3"/>
      <charset val="128"/>
    </font>
    <font>
      <sz val="12"/>
      <color rgb="FFFF0000"/>
      <name val="DejaVu Sans"/>
      <family val="2"/>
    </font>
    <font>
      <sz val="11"/>
      <color rgb="FFFF0000"/>
      <name val="DejaVu Sans"/>
      <family val="2"/>
    </font>
    <font>
      <sz val="10"/>
      <color rgb="FFFF0000"/>
      <name val="DejaVu Sans"/>
      <family val="2"/>
    </font>
    <font>
      <sz val="12"/>
      <color rgb="FFFF0000"/>
      <name val="ＭＳ Ｐ明朝"/>
      <family val="1"/>
      <charset val="128"/>
    </font>
    <font>
      <sz val="10"/>
      <color rgb="FFFF0000"/>
      <name val="ＭＳ Ｐ明朝"/>
      <family val="1"/>
      <charset val="128"/>
    </font>
    <font>
      <sz val="11"/>
      <color rgb="FFFF0000"/>
      <name val="ＭＳ Ｐ明朝"/>
      <family val="1"/>
      <charset val="128"/>
    </font>
    <font>
      <sz val="14"/>
      <color rgb="FFFF0000"/>
      <name val="DejaVu Sans"/>
      <family val="2"/>
    </font>
    <font>
      <sz val="10.5"/>
      <name val="DejaVu Sans"/>
      <family val="3"/>
      <charset val="128"/>
    </font>
    <font>
      <sz val="10.5"/>
      <name val="ＭＳ 明朝"/>
      <family val="1"/>
      <charset val="128"/>
    </font>
    <font>
      <b/>
      <u/>
      <sz val="10.5"/>
      <color indexed="10"/>
      <name val="ＭＳ 明朝"/>
      <family val="1"/>
      <charset val="128"/>
    </font>
    <font>
      <b/>
      <u/>
      <sz val="10.5"/>
      <color indexed="10"/>
      <name val="Century"/>
      <family val="1"/>
    </font>
    <font>
      <b/>
      <u/>
      <sz val="10.5"/>
      <color indexed="10"/>
      <name val="DejaVu Sans"/>
      <family val="2"/>
    </font>
    <font>
      <sz val="10.5"/>
      <name val="Century"/>
      <family val="1"/>
    </font>
    <font>
      <sz val="10.5"/>
      <name val="DejaVu Sans"/>
      <family val="3"/>
    </font>
    <font>
      <sz val="10"/>
      <name val="ＭＳ ゴシック"/>
      <family val="3"/>
      <charset val="128"/>
    </font>
    <font>
      <sz val="10"/>
      <name val="DejaVu Sans"/>
      <family val="3"/>
      <charset val="128"/>
    </font>
    <font>
      <sz val="10"/>
      <name val="ＭＳ Ｐゴシック"/>
      <family val="2"/>
      <charset val="128"/>
    </font>
    <font>
      <b/>
      <sz val="22"/>
      <name val="ＭＳ Ｐ明朝"/>
      <family val="1"/>
      <charset val="128"/>
    </font>
    <font>
      <sz val="16"/>
      <name val="ＭＳ Ｐ明朝"/>
      <family val="1"/>
      <charset val="128"/>
    </font>
    <font>
      <sz val="18"/>
      <name val="Calibri"/>
      <family val="2"/>
    </font>
    <font>
      <b/>
      <u/>
      <sz val="18"/>
      <name val="ＭＳ Ｐ明朝"/>
      <family val="1"/>
      <charset val="128"/>
    </font>
    <font>
      <b/>
      <sz val="12"/>
      <name val="ＭＳ Ｐ明朝"/>
      <family val="1"/>
      <charset val="128"/>
    </font>
    <font>
      <sz val="16"/>
      <color rgb="FFFF0000"/>
      <name val="ＭＳ 明朝"/>
      <family val="1"/>
      <charset val="128"/>
    </font>
    <font>
      <sz val="26"/>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3"/>
        <bgColor indexed="26"/>
      </patternFill>
    </fill>
    <fill>
      <patternFill patternType="solid">
        <fgColor indexed="8"/>
        <bgColor indexed="58"/>
      </patternFill>
    </fill>
  </fills>
  <borders count="82">
    <border>
      <left/>
      <right/>
      <top/>
      <bottom/>
      <diagonal/>
    </border>
    <border>
      <left style="thin">
        <color indexed="22"/>
      </left>
      <right style="thin">
        <color indexed="22"/>
      </right>
      <top style="thin">
        <color indexed="22"/>
      </top>
      <bottom style="thin">
        <color indexed="22"/>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ck">
        <color indexed="8"/>
      </top>
      <bottom style="thin">
        <color indexed="8"/>
      </bottom>
      <diagonal/>
    </border>
    <border>
      <left/>
      <right style="thick">
        <color indexed="8"/>
      </right>
      <top style="thick">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right style="thick">
        <color indexed="8"/>
      </right>
      <top style="thin">
        <color indexed="8"/>
      </top>
      <bottom/>
      <diagonal/>
    </border>
    <border>
      <left/>
      <right style="thick">
        <color indexed="8"/>
      </right>
      <top/>
      <bottom style="thin">
        <color indexed="8"/>
      </bottom>
      <diagonal/>
    </border>
    <border>
      <left/>
      <right style="thick">
        <color indexed="8"/>
      </right>
      <top style="thick">
        <color indexed="8"/>
      </top>
      <bottom/>
      <diagonal/>
    </border>
    <border>
      <left style="thick">
        <color indexed="8"/>
      </left>
      <right/>
      <top style="thin">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diagonal/>
    </border>
    <border>
      <left/>
      <right style="medium">
        <color indexed="8"/>
      </right>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style="thin">
        <color indexed="22"/>
      </right>
      <top style="thin">
        <color indexed="8"/>
      </top>
      <bottom style="thin">
        <color indexed="22"/>
      </bottom>
      <diagonal/>
    </border>
    <border>
      <left style="thin">
        <color indexed="22"/>
      </left>
      <right style="thin">
        <color indexed="22"/>
      </right>
      <top style="thin">
        <color indexed="8"/>
      </top>
      <bottom style="thin">
        <color indexed="22"/>
      </bottom>
      <diagonal/>
    </border>
    <border>
      <left style="thin">
        <color indexed="22"/>
      </left>
      <right style="medium">
        <color indexed="8"/>
      </right>
      <top style="thin">
        <color indexed="8"/>
      </top>
      <bottom style="thin">
        <color indexed="22"/>
      </bottom>
      <diagonal/>
    </border>
    <border>
      <left style="medium">
        <color indexed="8"/>
      </left>
      <right style="thin">
        <color indexed="22"/>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style="medium">
        <color indexed="8"/>
      </left>
      <right style="thin">
        <color indexed="22"/>
      </right>
      <top style="thin">
        <color indexed="22"/>
      </top>
      <bottom style="medium">
        <color indexed="8"/>
      </bottom>
      <diagonal/>
    </border>
    <border>
      <left style="thin">
        <color indexed="22"/>
      </left>
      <right style="thin">
        <color indexed="22"/>
      </right>
      <top style="thin">
        <color indexed="22"/>
      </top>
      <bottom style="medium">
        <color indexed="8"/>
      </bottom>
      <diagonal/>
    </border>
    <border>
      <left style="thin">
        <color indexed="22"/>
      </left>
      <right style="medium">
        <color indexed="8"/>
      </right>
      <top style="thin">
        <color indexed="22"/>
      </top>
      <bottom style="medium">
        <color indexed="8"/>
      </bottom>
      <diagonal/>
    </border>
    <border>
      <left style="thin">
        <color indexed="8"/>
      </left>
      <right style="thick">
        <color indexed="8"/>
      </right>
      <top style="thin">
        <color indexed="8"/>
      </top>
      <bottom style="thick">
        <color indexed="8"/>
      </bottom>
      <diagonal/>
    </border>
    <border>
      <left style="thick">
        <color indexed="8"/>
      </left>
      <right/>
      <top style="thick">
        <color indexed="8"/>
      </top>
      <bottom style="thin">
        <color indexed="8"/>
      </bottom>
      <diagonal/>
    </border>
    <border>
      <left style="thick">
        <color indexed="8"/>
      </left>
      <right style="thin">
        <color indexed="8"/>
      </right>
      <top style="thick">
        <color indexed="8"/>
      </top>
      <bottom/>
      <diagonal/>
    </border>
    <border>
      <left style="thin">
        <color indexed="8"/>
      </left>
      <right/>
      <top style="thick">
        <color indexed="8"/>
      </top>
      <bottom style="hair">
        <color indexed="8"/>
      </bottom>
      <diagonal/>
    </border>
    <border>
      <left/>
      <right style="thin">
        <color indexed="8"/>
      </right>
      <top/>
      <bottom style="hair">
        <color indexed="8"/>
      </bottom>
      <diagonal/>
    </border>
    <border>
      <left style="thin">
        <color indexed="8"/>
      </left>
      <right style="thick">
        <color indexed="8"/>
      </right>
      <top style="thin">
        <color indexed="8"/>
      </top>
      <bottom/>
      <diagonal/>
    </border>
    <border>
      <left style="thick">
        <color indexed="8"/>
      </left>
      <right style="thin">
        <color indexed="8"/>
      </right>
      <top/>
      <bottom style="thin">
        <color indexed="8"/>
      </bottom>
      <diagonal/>
    </border>
    <border>
      <left style="thin">
        <color indexed="8"/>
      </left>
      <right/>
      <top style="hair">
        <color indexed="8"/>
      </top>
      <bottom style="thin">
        <color indexed="8"/>
      </bottom>
      <diagonal/>
    </border>
    <border>
      <left style="thin">
        <color indexed="8"/>
      </left>
      <right style="thick">
        <color indexed="8"/>
      </right>
      <top/>
      <bottom style="thin">
        <color indexed="8"/>
      </bottom>
      <diagonal/>
    </border>
    <border>
      <left style="thick">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style="thick">
        <color indexed="8"/>
      </bottom>
      <diagonal/>
    </border>
    <border>
      <left style="thin">
        <color indexed="8"/>
      </left>
      <right style="thin">
        <color indexed="8"/>
      </right>
      <top style="hair">
        <color indexed="8"/>
      </top>
      <bottom style="thick">
        <color indexed="8"/>
      </bottom>
      <diagonal/>
    </border>
    <border>
      <left style="thin">
        <color indexed="8"/>
      </left>
      <right style="thin">
        <color indexed="8"/>
      </right>
      <top/>
      <bottom style="thick">
        <color indexed="8"/>
      </bottom>
      <diagonal/>
    </border>
    <border>
      <left style="thin">
        <color indexed="8"/>
      </left>
      <right/>
      <top style="thick">
        <color indexed="8"/>
      </top>
      <bottom/>
      <diagonal/>
    </border>
    <border>
      <left style="thin">
        <color indexed="8"/>
      </left>
      <right style="thin">
        <color indexed="8"/>
      </right>
      <top style="thick">
        <color indexed="8"/>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8"/>
      </bottom>
      <diagonal/>
    </border>
    <border>
      <left/>
      <right style="thin">
        <color indexed="64"/>
      </right>
      <top/>
      <bottom/>
      <diagonal/>
    </border>
  </borders>
  <cellStyleXfs count="3">
    <xf numFmtId="0" fontId="0" fillId="0" borderId="0"/>
    <xf numFmtId="176" fontId="85" fillId="0" borderId="0" applyBorder="0" applyProtection="0"/>
    <xf numFmtId="38" fontId="85" fillId="0" borderId="0" applyFont="0" applyFill="0" applyBorder="0" applyAlignment="0" applyProtection="0">
      <alignment vertical="center"/>
    </xf>
  </cellStyleXfs>
  <cellXfs count="614">
    <xf numFmtId="0" fontId="0" fillId="0" borderId="0" xfId="0"/>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3" fillId="0" borderId="0" xfId="0" applyFont="1" applyBorder="1" applyAlignment="1">
      <alignment vertical="center"/>
    </xf>
    <xf numFmtId="0" fontId="0" fillId="0" borderId="6" xfId="0"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9" fillId="0" borderId="6" xfId="0" applyFont="1" applyBorder="1" applyAlignment="1">
      <alignment vertical="center"/>
    </xf>
    <xf numFmtId="0" fontId="10" fillId="0" borderId="5" xfId="0" applyFont="1" applyBorder="1" applyAlignment="1">
      <alignment vertical="center"/>
    </xf>
    <xf numFmtId="0" fontId="1" fillId="0" borderId="6" xfId="0" applyFont="1" applyBorder="1" applyAlignment="1">
      <alignment vertical="center"/>
    </xf>
    <xf numFmtId="0" fontId="10" fillId="0" borderId="0" xfId="0" applyFont="1" applyAlignment="1">
      <alignment vertical="center"/>
    </xf>
    <xf numFmtId="0" fontId="2" fillId="0" borderId="0" xfId="0" applyFont="1" applyBorder="1" applyAlignment="1">
      <alignment horizontal="distributed" vertical="center"/>
    </xf>
    <xf numFmtId="0" fontId="2" fillId="0" borderId="0" xfId="0" applyFont="1"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49" fontId="14" fillId="0" borderId="0" xfId="0" applyNumberFormat="1" applyFont="1" applyAlignment="1">
      <alignment horizontal="right"/>
    </xf>
    <xf numFmtId="49" fontId="3" fillId="0" borderId="0" xfId="0" applyNumberFormat="1" applyFont="1" applyAlignment="1">
      <alignment horizontal="right"/>
    </xf>
    <xf numFmtId="49" fontId="15" fillId="0" borderId="0" xfId="0" applyNumberFormat="1" applyFont="1" applyAlignment="1">
      <alignment horizontal="right"/>
    </xf>
    <xf numFmtId="0" fontId="10" fillId="0" borderId="0" xfId="0" applyFont="1" applyAlignment="1">
      <alignment horizontal="left"/>
    </xf>
    <xf numFmtId="0" fontId="16" fillId="0" borderId="0" xfId="0" applyFont="1" applyAlignment="1">
      <alignment horizontal="left"/>
    </xf>
    <xf numFmtId="0" fontId="17" fillId="0" borderId="0" xfId="0" applyFont="1"/>
    <xf numFmtId="0" fontId="14" fillId="0" borderId="0" xfId="0" applyFont="1"/>
    <xf numFmtId="0" fontId="12" fillId="0" borderId="0" xfId="0" applyFont="1" applyAlignment="1">
      <alignment horizontal="justify"/>
    </xf>
    <xf numFmtId="0" fontId="18" fillId="0" borderId="0" xfId="0" applyFont="1" applyAlignment="1">
      <alignment horizontal="justify"/>
    </xf>
    <xf numFmtId="0" fontId="19" fillId="0" borderId="0" xfId="0" applyFont="1" applyAlignment="1">
      <alignment horizontal="justify"/>
    </xf>
    <xf numFmtId="0" fontId="21" fillId="0" borderId="0" xfId="0" applyFont="1"/>
    <xf numFmtId="0" fontId="22" fillId="0" borderId="0" xfId="0" applyFont="1"/>
    <xf numFmtId="0" fontId="23" fillId="0" borderId="0" xfId="0" applyFont="1" applyAlignment="1">
      <alignment horizontal="left"/>
    </xf>
    <xf numFmtId="0" fontId="25" fillId="0" borderId="0" xfId="0" applyFont="1" applyAlignment="1">
      <alignment vertical="top" wrapText="1"/>
    </xf>
    <xf numFmtId="0" fontId="27" fillId="0" borderId="0" xfId="0" applyFont="1" applyBorder="1" applyAlignment="1">
      <alignment horizontal="left" vertical="center"/>
    </xf>
    <xf numFmtId="0" fontId="1" fillId="0" borderId="0" xfId="0" applyFont="1"/>
    <xf numFmtId="0" fontId="26" fillId="0" borderId="0" xfId="0" applyFont="1" applyBorder="1" applyAlignment="1">
      <alignment vertical="center"/>
    </xf>
    <xf numFmtId="0" fontId="21" fillId="0" borderId="0" xfId="0" applyFont="1" applyAlignment="1">
      <alignment vertical="center"/>
    </xf>
    <xf numFmtId="0" fontId="8" fillId="0" borderId="0" xfId="0" applyFont="1"/>
    <xf numFmtId="0" fontId="29" fillId="0" borderId="0" xfId="0" applyFont="1" applyAlignment="1">
      <alignment horizontal="left" vertical="center"/>
    </xf>
    <xf numFmtId="0" fontId="3" fillId="0" borderId="0" xfId="0" applyFont="1"/>
    <xf numFmtId="0" fontId="29" fillId="0" borderId="0" xfId="0" applyFont="1"/>
    <xf numFmtId="0" fontId="32" fillId="0" borderId="0" xfId="0" applyFont="1"/>
    <xf numFmtId="0" fontId="15" fillId="0" borderId="0" xfId="0" applyFont="1" applyAlignment="1">
      <alignment horizontal="left"/>
    </xf>
    <xf numFmtId="0" fontId="0" fillId="0" borderId="0" xfId="0" applyAlignment="1">
      <alignment horizontal="left"/>
    </xf>
    <xf numFmtId="0" fontId="33" fillId="0" borderId="0" xfId="0" applyFont="1" applyAlignment="1">
      <alignment horizontal="left"/>
    </xf>
    <xf numFmtId="0" fontId="18" fillId="0" borderId="0" xfId="0" applyFont="1" applyAlignment="1">
      <alignment horizontal="left"/>
    </xf>
    <xf numFmtId="0" fontId="15" fillId="0" borderId="10" xfId="0" applyFont="1" applyBorder="1" applyAlignment="1">
      <alignment horizontal="center"/>
    </xf>
    <xf numFmtId="0" fontId="15" fillId="0" borderId="10" xfId="0" applyFont="1" applyBorder="1" applyAlignment="1">
      <alignment horizontal="center" vertical="center"/>
    </xf>
    <xf numFmtId="0" fontId="0" fillId="0" borderId="0" xfId="0" applyFont="1" applyAlignment="1">
      <alignment horizontal="center" vertical="center"/>
    </xf>
    <xf numFmtId="0" fontId="15" fillId="0" borderId="0" xfId="0" applyFont="1" applyAlignment="1">
      <alignment horizontal="center" vertical="center"/>
    </xf>
    <xf numFmtId="0" fontId="39" fillId="0" borderId="0" xfId="0" applyFont="1" applyAlignment="1"/>
    <xf numFmtId="0" fontId="15" fillId="0" borderId="0" xfId="0" applyFont="1" applyAlignment="1">
      <alignment horizontal="left" vertical="center"/>
    </xf>
    <xf numFmtId="0" fontId="15" fillId="0" borderId="0" xfId="0" applyFont="1" applyAlignment="1">
      <alignment horizontal="center"/>
    </xf>
    <xf numFmtId="0" fontId="15" fillId="0" borderId="0" xfId="0" applyFont="1" applyBorder="1" applyAlignment="1">
      <alignment horizontal="left" vertical="center"/>
    </xf>
    <xf numFmtId="0" fontId="40" fillId="0" borderId="0" xfId="0" applyFont="1" applyAlignment="1">
      <alignment horizontal="left" vertical="center"/>
    </xf>
    <xf numFmtId="0" fontId="15" fillId="0" borderId="0" xfId="0" applyFont="1"/>
    <xf numFmtId="0" fontId="15" fillId="0" borderId="0" xfId="0" applyFont="1" applyAlignment="1">
      <alignment horizontal="right"/>
    </xf>
    <xf numFmtId="0" fontId="29" fillId="0" borderId="0" xfId="0" applyFont="1" applyAlignment="1">
      <alignment horizontal="left" vertical="center" wrapText="1"/>
    </xf>
    <xf numFmtId="0" fontId="24" fillId="0" borderId="0" xfId="0" applyFont="1" applyAlignment="1">
      <alignment vertical="center"/>
    </xf>
    <xf numFmtId="0" fontId="0" fillId="0" borderId="0" xfId="0" applyFont="1"/>
    <xf numFmtId="0" fontId="45" fillId="0" borderId="0" xfId="0" applyFont="1"/>
    <xf numFmtId="0" fontId="0" fillId="0" borderId="0" xfId="0" applyBorder="1" applyAlignment="1">
      <alignment horizontal="center" wrapText="1"/>
    </xf>
    <xf numFmtId="0" fontId="47" fillId="0" borderId="0" xfId="0" applyFont="1"/>
    <xf numFmtId="0" fontId="12" fillId="0" borderId="0" xfId="0" applyFont="1" applyAlignment="1">
      <alignment vertical="center"/>
    </xf>
    <xf numFmtId="0" fontId="1" fillId="0" borderId="0"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lignment horizontal="right" vertical="center"/>
    </xf>
    <xf numFmtId="0" fontId="50" fillId="0" borderId="0" xfId="0" applyFont="1"/>
    <xf numFmtId="0" fontId="0" fillId="0" borderId="0" xfId="0" applyAlignment="1">
      <alignment horizontal="left" vertical="center" wrapText="1"/>
    </xf>
    <xf numFmtId="0" fontId="0" fillId="0" borderId="0" xfId="0" applyAlignment="1">
      <alignment horizontal="left" vertical="center"/>
    </xf>
    <xf numFmtId="0" fontId="24" fillId="0" borderId="0" xfId="0" applyFont="1" applyAlignment="1">
      <alignment horizontal="left" vertical="center"/>
    </xf>
    <xf numFmtId="0" fontId="51" fillId="0" borderId="0" xfId="0" applyFont="1"/>
    <xf numFmtId="0" fontId="52" fillId="0" borderId="0" xfId="0" applyFont="1" applyBorder="1" applyAlignment="1">
      <alignment horizontal="right" vertical="center"/>
    </xf>
    <xf numFmtId="0" fontId="52" fillId="0" borderId="10" xfId="0" applyFont="1" applyBorder="1" applyAlignment="1">
      <alignment horizontal="center" vertical="center"/>
    </xf>
    <xf numFmtId="0" fontId="18" fillId="0" borderId="10" xfId="0" applyFont="1" applyBorder="1" applyAlignment="1">
      <alignment horizontal="center" vertical="center"/>
    </xf>
    <xf numFmtId="0" fontId="53" fillId="0" borderId="0" xfId="0" applyFont="1"/>
    <xf numFmtId="0" fontId="51" fillId="0" borderId="0" xfId="0" applyFont="1" applyBorder="1" applyAlignment="1">
      <alignment horizontal="center" vertical="center"/>
    </xf>
    <xf numFmtId="0" fontId="51" fillId="0" borderId="0" xfId="0" applyFont="1" applyBorder="1"/>
    <xf numFmtId="0" fontId="52" fillId="0" borderId="11" xfId="0" applyFont="1" applyBorder="1" applyAlignment="1">
      <alignment horizontal="center" vertical="center"/>
    </xf>
    <xf numFmtId="0" fontId="18" fillId="0" borderId="11" xfId="0" applyFont="1" applyBorder="1" applyAlignment="1">
      <alignment horizontal="center" vertical="center"/>
    </xf>
    <xf numFmtId="3" fontId="18" fillId="0" borderId="11" xfId="0" applyNumberFormat="1" applyFont="1" applyBorder="1" applyAlignment="1">
      <alignment horizontal="center" vertical="center"/>
    </xf>
    <xf numFmtId="3" fontId="51" fillId="0" borderId="0" xfId="0" applyNumberFormat="1" applyFont="1" applyBorder="1" applyAlignment="1">
      <alignment horizontal="center" vertical="center"/>
    </xf>
    <xf numFmtId="3" fontId="54" fillId="0" borderId="10" xfId="0" applyNumberFormat="1" applyFont="1" applyBorder="1" applyAlignment="1">
      <alignment horizontal="right" vertical="center"/>
    </xf>
    <xf numFmtId="3" fontId="55" fillId="0" borderId="0" xfId="0" applyNumberFormat="1" applyFont="1" applyBorder="1" applyAlignment="1">
      <alignment horizontal="center" vertical="center"/>
    </xf>
    <xf numFmtId="0" fontId="52" fillId="0" borderId="12" xfId="0" applyFont="1" applyBorder="1" applyAlignment="1">
      <alignment horizontal="center" vertical="center"/>
    </xf>
    <xf numFmtId="3" fontId="18" fillId="0" borderId="12" xfId="0" applyNumberFormat="1" applyFont="1" applyBorder="1" applyAlignment="1">
      <alignment horizontal="right" vertical="center"/>
    </xf>
    <xf numFmtId="3" fontId="51" fillId="0" borderId="0" xfId="0" applyNumberFormat="1" applyFont="1" applyBorder="1" applyAlignment="1">
      <alignment vertical="center"/>
    </xf>
    <xf numFmtId="0" fontId="51" fillId="0" borderId="0" xfId="0" applyFont="1" applyBorder="1" applyAlignment="1">
      <alignment vertical="center"/>
    </xf>
    <xf numFmtId="0" fontId="52" fillId="0" borderId="13" xfId="0" applyFont="1" applyBorder="1" applyAlignment="1">
      <alignment horizontal="center" vertical="center"/>
    </xf>
    <xf numFmtId="3" fontId="18" fillId="0" borderId="13" xfId="0" applyNumberFormat="1" applyFont="1" applyBorder="1" applyAlignment="1">
      <alignment horizontal="right" vertical="center"/>
    </xf>
    <xf numFmtId="0" fontId="52" fillId="0" borderId="14" xfId="0" applyFont="1" applyBorder="1" applyAlignment="1">
      <alignment horizontal="center" vertical="center"/>
    </xf>
    <xf numFmtId="3" fontId="18" fillId="0" borderId="14" xfId="0" applyNumberFormat="1" applyFont="1" applyBorder="1" applyAlignment="1">
      <alignment horizontal="right" vertical="center"/>
    </xf>
    <xf numFmtId="3" fontId="54" fillId="0" borderId="10" xfId="0" applyNumberFormat="1" applyFont="1" applyBorder="1" applyAlignment="1">
      <alignment horizontal="right" vertical="center" wrapText="1"/>
    </xf>
    <xf numFmtId="0" fontId="52" fillId="0" borderId="15" xfId="0" applyFont="1" applyBorder="1" applyAlignment="1">
      <alignment horizontal="center" vertical="center"/>
    </xf>
    <xf numFmtId="3" fontId="18" fillId="0" borderId="15" xfId="0" applyNumberFormat="1" applyFont="1" applyBorder="1" applyAlignment="1">
      <alignment horizontal="right" vertical="center"/>
    </xf>
    <xf numFmtId="0" fontId="51" fillId="0" borderId="0" xfId="0" applyFont="1" applyBorder="1" applyAlignment="1">
      <alignment horizontal="left" vertical="center"/>
    </xf>
    <xf numFmtId="0" fontId="56" fillId="0" borderId="0" xfId="0" applyFont="1" applyAlignment="1">
      <alignment horizontal="right" vertical="center"/>
    </xf>
    <xf numFmtId="0" fontId="18" fillId="0" borderId="16" xfId="0" applyFont="1" applyBorder="1" applyAlignment="1">
      <alignment horizontal="center" vertical="center"/>
    </xf>
    <xf numFmtId="3" fontId="18" fillId="0" borderId="10" xfId="0" applyNumberFormat="1" applyFont="1" applyBorder="1" applyAlignment="1">
      <alignment horizontal="center" vertical="center"/>
    </xf>
    <xf numFmtId="3" fontId="54" fillId="0" borderId="16" xfId="0" applyNumberFormat="1" applyFont="1" applyBorder="1" applyAlignment="1">
      <alignment horizontal="right" vertical="center"/>
    </xf>
    <xf numFmtId="176" fontId="18" fillId="0" borderId="10" xfId="1" applyFont="1" applyBorder="1" applyAlignment="1" applyProtection="1">
      <alignment horizontal="center" vertical="center"/>
    </xf>
    <xf numFmtId="176" fontId="18" fillId="0" borderId="16" xfId="1" applyFont="1" applyBorder="1" applyAlignment="1" applyProtection="1">
      <alignment horizontal="center" vertical="center"/>
    </xf>
    <xf numFmtId="176" fontId="54" fillId="0" borderId="10" xfId="1" applyFont="1" applyBorder="1" applyAlignment="1" applyProtection="1">
      <alignment horizontal="right" vertical="center"/>
    </xf>
    <xf numFmtId="176" fontId="54" fillId="0" borderId="16" xfId="1" applyFont="1" applyBorder="1" applyAlignment="1" applyProtection="1">
      <alignment horizontal="right" vertical="center"/>
    </xf>
    <xf numFmtId="176" fontId="18" fillId="0" borderId="13" xfId="1" applyFont="1" applyBorder="1" applyAlignment="1" applyProtection="1">
      <alignment horizontal="right" vertical="center"/>
    </xf>
    <xf numFmtId="0" fontId="51" fillId="0" borderId="17" xfId="0" applyFont="1" applyBorder="1" applyAlignment="1">
      <alignment horizontal="center" vertical="center"/>
    </xf>
    <xf numFmtId="176" fontId="18" fillId="0" borderId="17" xfId="1" applyFont="1" applyBorder="1" applyAlignment="1" applyProtection="1">
      <alignment horizontal="right" vertical="center"/>
    </xf>
    <xf numFmtId="176" fontId="18" fillId="0" borderId="18" xfId="1" applyFont="1" applyBorder="1" applyAlignment="1" applyProtection="1">
      <alignment horizontal="right" vertical="center"/>
    </xf>
    <xf numFmtId="3" fontId="18" fillId="0" borderId="0" xfId="0" applyNumberFormat="1" applyFont="1" applyBorder="1"/>
    <xf numFmtId="0" fontId="38" fillId="0" borderId="0" xfId="0" applyFont="1" applyAlignment="1">
      <alignment horizontal="left"/>
    </xf>
    <xf numFmtId="0" fontId="37" fillId="0" borderId="0" xfId="0" applyFont="1" applyAlignment="1">
      <alignment horizontal="left"/>
    </xf>
    <xf numFmtId="0" fontId="15" fillId="0" borderId="19" xfId="0" applyFont="1" applyBorder="1" applyAlignment="1">
      <alignment vertical="center"/>
    </xf>
    <xf numFmtId="0" fontId="3" fillId="0" borderId="17" xfId="0" applyFont="1" applyBorder="1" applyAlignment="1">
      <alignment vertical="center"/>
    </xf>
    <xf numFmtId="0" fontId="3" fillId="0" borderId="20" xfId="0" applyFont="1" applyBorder="1" applyAlignment="1">
      <alignment vertical="center"/>
    </xf>
    <xf numFmtId="0" fontId="33" fillId="0" borderId="19" xfId="0" applyFont="1" applyBorder="1" applyAlignment="1">
      <alignment vertical="center"/>
    </xf>
    <xf numFmtId="0" fontId="15" fillId="0" borderId="21" xfId="0" applyFont="1" applyBorder="1" applyAlignment="1">
      <alignment vertical="center"/>
    </xf>
    <xf numFmtId="0" fontId="3" fillId="0" borderId="18" xfId="0" applyFont="1" applyBorder="1" applyAlignment="1">
      <alignment vertical="center"/>
    </xf>
    <xf numFmtId="0" fontId="3" fillId="0" borderId="22" xfId="0" applyFont="1" applyBorder="1" applyAlignment="1">
      <alignment vertical="center"/>
    </xf>
    <xf numFmtId="0" fontId="3" fillId="0" borderId="19" xfId="0" applyFont="1" applyBorder="1"/>
    <xf numFmtId="0" fontId="3" fillId="0" borderId="17" xfId="0" applyFont="1" applyBorder="1"/>
    <xf numFmtId="0" fontId="3" fillId="0" borderId="20" xfId="0" applyFont="1" applyBorder="1"/>
    <xf numFmtId="0" fontId="61" fillId="0" borderId="19" xfId="0" applyFont="1" applyBorder="1"/>
    <xf numFmtId="0" fontId="3" fillId="0" borderId="23" xfId="0" applyFont="1" applyBorder="1"/>
    <xf numFmtId="0" fontId="3" fillId="0" borderId="0" xfId="0" applyFont="1" applyBorder="1"/>
    <xf numFmtId="0" fontId="3" fillId="0" borderId="24" xfId="0" applyFont="1" applyBorder="1"/>
    <xf numFmtId="0" fontId="61" fillId="0" borderId="23" xfId="0" applyFont="1" applyBorder="1"/>
    <xf numFmtId="0" fontId="15" fillId="0" borderId="23" xfId="0" applyFont="1" applyBorder="1" applyAlignment="1">
      <alignment vertical="center"/>
    </xf>
    <xf numFmtId="0" fontId="3" fillId="0" borderId="24" xfId="0" applyFont="1" applyBorder="1" applyAlignment="1">
      <alignment vertical="center"/>
    </xf>
    <xf numFmtId="0" fontId="3" fillId="0" borderId="21" xfId="0" applyFont="1" applyBorder="1"/>
    <xf numFmtId="0" fontId="3" fillId="0" borderId="18" xfId="0" applyFont="1" applyBorder="1"/>
    <xf numFmtId="0" fontId="3" fillId="0" borderId="22" xfId="0" applyFont="1" applyBorder="1"/>
    <xf numFmtId="0" fontId="63" fillId="0" borderId="21" xfId="0" applyFont="1" applyBorder="1" applyAlignment="1">
      <alignment vertical="top"/>
    </xf>
    <xf numFmtId="0" fontId="64" fillId="0" borderId="0" xfId="0" applyFont="1" applyBorder="1" applyAlignment="1">
      <alignment vertical="top"/>
    </xf>
    <xf numFmtId="0" fontId="33" fillId="0" borderId="19" xfId="0" applyFont="1" applyBorder="1" applyAlignment="1">
      <alignment horizontal="left"/>
    </xf>
    <xf numFmtId="0" fontId="15" fillId="0" borderId="21" xfId="0" applyFont="1" applyBorder="1" applyAlignment="1">
      <alignment vertical="top"/>
    </xf>
    <xf numFmtId="0" fontId="33" fillId="0" borderId="23" xfId="0" applyFont="1" applyBorder="1" applyAlignment="1">
      <alignment vertical="center"/>
    </xf>
    <xf numFmtId="0" fontId="66" fillId="0" borderId="21" xfId="0" applyFont="1" applyBorder="1" applyAlignment="1">
      <alignment vertical="top"/>
    </xf>
    <xf numFmtId="0" fontId="33" fillId="0" borderId="23" xfId="0" applyFont="1" applyBorder="1" applyAlignment="1"/>
    <xf numFmtId="0" fontId="33" fillId="0" borderId="23" xfId="0" applyFont="1" applyBorder="1" applyAlignment="1">
      <alignment horizontal="left" vertical="top"/>
    </xf>
    <xf numFmtId="0" fontId="59" fillId="0" borderId="23" xfId="0" applyFont="1" applyBorder="1" applyAlignment="1">
      <alignment horizontal="left"/>
    </xf>
    <xf numFmtId="0" fontId="67" fillId="0" borderId="23" xfId="0" applyFont="1" applyBorder="1" applyAlignment="1">
      <alignment vertical="top"/>
    </xf>
    <xf numFmtId="0" fontId="3" fillId="0" borderId="0" xfId="0" applyFont="1" applyBorder="1" applyAlignment="1">
      <alignment vertical="top"/>
    </xf>
    <xf numFmtId="0" fontId="59" fillId="0" borderId="21" xfId="0" applyFont="1" applyBorder="1" applyAlignment="1">
      <alignment vertical="top"/>
    </xf>
    <xf numFmtId="0" fontId="21" fillId="0" borderId="0" xfId="0" applyFont="1" applyAlignment="1">
      <alignment horizontal="left" vertical="center"/>
    </xf>
    <xf numFmtId="0" fontId="8" fillId="0" borderId="0" xfId="0" applyFont="1" applyAlignment="1">
      <alignment horizontal="left" vertical="center"/>
    </xf>
    <xf numFmtId="0" fontId="68" fillId="0" borderId="0" xfId="0" applyFont="1" applyAlignment="1">
      <alignment horizontal="left" vertical="center"/>
    </xf>
    <xf numFmtId="0" fontId="3" fillId="0" borderId="0" xfId="0" applyFont="1" applyAlignment="1">
      <alignment vertical="center"/>
    </xf>
    <xf numFmtId="0" fontId="38" fillId="0" borderId="10" xfId="0" applyFont="1" applyBorder="1" applyAlignment="1">
      <alignment horizontal="center" vertical="center"/>
    </xf>
    <xf numFmtId="0" fontId="59" fillId="0" borderId="0" xfId="0" applyFont="1" applyAlignment="1">
      <alignment horizontal="left" vertical="center"/>
    </xf>
    <xf numFmtId="0" fontId="28" fillId="0" borderId="25" xfId="0" applyFont="1" applyBorder="1" applyAlignment="1">
      <alignment vertical="center"/>
    </xf>
    <xf numFmtId="0" fontId="38" fillId="2" borderId="10" xfId="0" applyFont="1" applyFill="1" applyBorder="1" applyAlignment="1">
      <alignment horizontal="center" vertical="center"/>
    </xf>
    <xf numFmtId="0" fontId="28" fillId="2" borderId="17" xfId="0" applyFont="1" applyFill="1" applyBorder="1" applyAlignment="1">
      <alignment vertical="center"/>
    </xf>
    <xf numFmtId="0" fontId="60" fillId="2" borderId="20" xfId="0" applyFont="1" applyFill="1" applyBorder="1" applyAlignment="1">
      <alignment vertical="center"/>
    </xf>
    <xf numFmtId="0" fontId="28" fillId="2" borderId="21" xfId="0" applyFont="1" applyFill="1" applyBorder="1" applyAlignment="1">
      <alignment vertical="center"/>
    </xf>
    <xf numFmtId="0" fontId="3" fillId="0" borderId="0" xfId="0" applyFont="1" applyAlignment="1">
      <alignment horizontal="left" vertical="center"/>
    </xf>
    <xf numFmtId="0" fontId="69" fillId="0" borderId="0" xfId="0" applyFont="1" applyAlignment="1">
      <alignment horizontal="left" vertical="center"/>
    </xf>
    <xf numFmtId="0" fontId="69" fillId="0" borderId="25" xfId="0" applyFont="1" applyBorder="1" applyAlignment="1">
      <alignment horizontal="left" vertical="center"/>
    </xf>
    <xf numFmtId="0" fontId="72" fillId="0" borderId="0" xfId="0" applyFont="1" applyAlignment="1">
      <alignment horizontal="left" vertical="center"/>
    </xf>
    <xf numFmtId="0" fontId="69" fillId="2" borderId="25" xfId="0" applyFont="1" applyFill="1" applyBorder="1" applyAlignment="1">
      <alignment horizontal="left" vertical="center"/>
    </xf>
    <xf numFmtId="0" fontId="19" fillId="0" borderId="0" xfId="0" applyFont="1" applyAlignment="1">
      <alignment horizontal="left" vertical="center"/>
    </xf>
    <xf numFmtId="0" fontId="47" fillId="0" borderId="0" xfId="0" applyFont="1" applyAlignment="1">
      <alignment horizontal="center" vertical="center"/>
    </xf>
    <xf numFmtId="0" fontId="20" fillId="0" borderId="0" xfId="0" applyFont="1" applyAlignment="1">
      <alignment horizontal="left"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49" fontId="28" fillId="0" borderId="26" xfId="0" applyNumberFormat="1"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left" vertical="center" wrapText="1" indent="4"/>
    </xf>
    <xf numFmtId="0" fontId="28" fillId="0" borderId="26" xfId="0" applyFont="1" applyBorder="1" applyAlignment="1">
      <alignment horizontal="left" vertical="center" wrapText="1" indent="4"/>
    </xf>
    <xf numFmtId="0" fontId="28" fillId="0" borderId="16" xfId="0" applyFont="1" applyBorder="1" applyAlignment="1">
      <alignment horizontal="left" vertical="center" wrapText="1" indent="4"/>
    </xf>
    <xf numFmtId="49" fontId="28" fillId="0" borderId="19" xfId="0" applyNumberFormat="1"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left" vertical="center" wrapText="1" indent="4"/>
    </xf>
    <xf numFmtId="49" fontId="28" fillId="0" borderId="21" xfId="0" applyNumberFormat="1" applyFont="1" applyBorder="1" applyAlignment="1">
      <alignment horizontal="center" vertical="center"/>
    </xf>
    <xf numFmtId="0" fontId="28" fillId="0" borderId="22" xfId="0" applyFont="1" applyBorder="1" applyAlignment="1">
      <alignment horizontal="center" vertical="center"/>
    </xf>
    <xf numFmtId="0" fontId="28" fillId="0" borderId="21" xfId="0" applyFont="1" applyBorder="1" applyAlignment="1">
      <alignment horizontal="left" vertical="center" wrapText="1" indent="4"/>
    </xf>
    <xf numFmtId="0" fontId="28" fillId="0" borderId="22" xfId="0" applyFont="1" applyBorder="1" applyAlignment="1">
      <alignment horizontal="left" vertical="center" wrapText="1" indent="4"/>
    </xf>
    <xf numFmtId="0" fontId="28" fillId="0" borderId="17" xfId="0" applyFont="1" applyBorder="1" applyAlignment="1">
      <alignment horizontal="distributed" vertical="center"/>
    </xf>
    <xf numFmtId="0" fontId="28" fillId="0" borderId="17" xfId="0" applyFont="1" applyBorder="1" applyAlignment="1">
      <alignment horizontal="left" vertical="center" wrapText="1"/>
    </xf>
    <xf numFmtId="0" fontId="60" fillId="0" borderId="17" xfId="0" applyFont="1" applyBorder="1" applyAlignment="1">
      <alignment horizontal="left" vertical="center" wrapText="1"/>
    </xf>
    <xf numFmtId="176" fontId="28" fillId="0" borderId="11" xfId="1" applyFont="1" applyBorder="1" applyAlignment="1" applyProtection="1">
      <alignment horizontal="left" vertical="center" wrapText="1" indent="4"/>
    </xf>
    <xf numFmtId="49" fontId="28" fillId="0" borderId="23" xfId="0" applyNumberFormat="1" applyFont="1" applyBorder="1" applyAlignment="1">
      <alignment horizontal="center" vertical="center"/>
    </xf>
    <xf numFmtId="0" fontId="28" fillId="0" borderId="24" xfId="0" applyFont="1" applyBorder="1" applyAlignment="1">
      <alignment horizontal="center" vertical="center"/>
    </xf>
    <xf numFmtId="0" fontId="28" fillId="0" borderId="23" xfId="0" applyFont="1" applyBorder="1" applyAlignment="1">
      <alignment horizontal="left" vertical="center" wrapText="1" indent="4"/>
    </xf>
    <xf numFmtId="0" fontId="28" fillId="0" borderId="24" xfId="0" applyFont="1" applyBorder="1" applyAlignment="1">
      <alignment horizontal="left" vertical="center" wrapText="1" indent="4"/>
    </xf>
    <xf numFmtId="0" fontId="28" fillId="0" borderId="18" xfId="0" applyFont="1" applyBorder="1" applyAlignment="1">
      <alignment horizontal="distributed" vertical="center"/>
    </xf>
    <xf numFmtId="0" fontId="28" fillId="0" borderId="18" xfId="0" applyFont="1" applyBorder="1" applyAlignment="1">
      <alignment horizontal="left" vertical="center" wrapText="1"/>
    </xf>
    <xf numFmtId="0" fontId="60" fillId="0" borderId="18" xfId="0" applyFont="1" applyBorder="1" applyAlignment="1">
      <alignment horizontal="left" vertical="center" wrapText="1"/>
    </xf>
    <xf numFmtId="176" fontId="71" fillId="0" borderId="28" xfId="1" applyFont="1" applyBorder="1" applyAlignment="1" applyProtection="1">
      <alignment horizontal="left" vertical="top" wrapText="1" indent="4"/>
    </xf>
    <xf numFmtId="49" fontId="28" fillId="0" borderId="26" xfId="0" applyNumberFormat="1" applyFont="1" applyBorder="1" applyAlignment="1">
      <alignment horizontal="center" vertical="center" wrapText="1"/>
    </xf>
    <xf numFmtId="0" fontId="28" fillId="0" borderId="0" xfId="0" applyFont="1" applyBorder="1" applyAlignment="1">
      <alignment horizontal="center" vertical="center" textRotation="255"/>
    </xf>
    <xf numFmtId="49" fontId="28" fillId="0" borderId="0" xfId="0" applyNumberFormat="1" applyFont="1" applyBorder="1" applyAlignment="1">
      <alignment horizontal="center" vertical="center"/>
    </xf>
    <xf numFmtId="0" fontId="28" fillId="0" borderId="0" xfId="0" applyFont="1" applyBorder="1" applyAlignment="1">
      <alignment horizontal="distributed" vertical="center"/>
    </xf>
    <xf numFmtId="0" fontId="28" fillId="0" borderId="0" xfId="0" applyFont="1" applyBorder="1" applyAlignment="1">
      <alignment horizontal="center" vertical="center"/>
    </xf>
    <xf numFmtId="0" fontId="28" fillId="0" borderId="0" xfId="0" applyFont="1" applyBorder="1" applyAlignment="1">
      <alignment horizontal="left" vertical="center" wrapText="1" indent="4"/>
    </xf>
    <xf numFmtId="0" fontId="28" fillId="0" borderId="0" xfId="0" applyFont="1" applyBorder="1" applyAlignment="1">
      <alignment horizontal="left" vertical="center" wrapText="1"/>
    </xf>
    <xf numFmtId="176" fontId="28" fillId="0" borderId="0" xfId="1" applyFont="1" applyBorder="1" applyAlignment="1" applyProtection="1">
      <alignment horizontal="left" vertical="center" indent="4"/>
    </xf>
    <xf numFmtId="0" fontId="21" fillId="0" borderId="0" xfId="0" applyFont="1" applyAlignment="1">
      <alignment horizontal="center" vertical="center"/>
    </xf>
    <xf numFmtId="0" fontId="15" fillId="0" borderId="0" xfId="0" applyFont="1" applyAlignment="1">
      <alignment vertical="center"/>
    </xf>
    <xf numFmtId="0" fontId="28" fillId="0" borderId="0" xfId="0" applyFont="1" applyAlignment="1">
      <alignment horizontal="center" vertical="center" wrapText="1"/>
    </xf>
    <xf numFmtId="0" fontId="69" fillId="0" borderId="0" xfId="0" applyFont="1" applyAlignment="1">
      <alignment horizontal="center" vertical="center" wrapText="1"/>
    </xf>
    <xf numFmtId="0" fontId="69" fillId="0" borderId="0" xfId="0" applyFont="1" applyAlignment="1">
      <alignment horizontal="center" vertical="center"/>
    </xf>
    <xf numFmtId="0" fontId="72" fillId="0" borderId="0" xfId="0" applyFont="1" applyAlignment="1">
      <alignment horizontal="center"/>
    </xf>
    <xf numFmtId="0" fontId="21" fillId="0" borderId="0" xfId="0" applyFont="1" applyAlignment="1">
      <alignment horizontal="center" vertical="top"/>
    </xf>
    <xf numFmtId="0" fontId="15" fillId="0" borderId="0" xfId="0" applyFont="1" applyAlignment="1">
      <alignment vertical="top"/>
    </xf>
    <xf numFmtId="0" fontId="21" fillId="0" borderId="0" xfId="0" applyFont="1" applyAlignment="1">
      <alignment horizontal="center" vertical="center" wrapText="1"/>
    </xf>
    <xf numFmtId="0" fontId="38" fillId="0" borderId="0" xfId="0" applyFont="1" applyAlignment="1">
      <alignment horizontal="center" vertical="top" wrapText="1"/>
    </xf>
    <xf numFmtId="0" fontId="39" fillId="0" borderId="0" xfId="0" applyFont="1" applyAlignment="1">
      <alignment horizontal="center" vertical="center" wrapText="1"/>
    </xf>
    <xf numFmtId="0" fontId="68" fillId="0" borderId="0" xfId="0" applyFont="1" applyAlignment="1">
      <alignment horizontal="left" vertical="top"/>
    </xf>
    <xf numFmtId="0" fontId="21" fillId="0" borderId="0" xfId="0" applyFont="1" applyAlignment="1">
      <alignment horizontal="right" vertical="center"/>
    </xf>
    <xf numFmtId="0" fontId="21" fillId="0" borderId="0" xfId="0" applyFont="1" applyAlignment="1">
      <alignment horizontal="left" vertical="center" wrapText="1"/>
    </xf>
    <xf numFmtId="0" fontId="15" fillId="0" borderId="0" xfId="0" applyFont="1" applyAlignment="1">
      <alignment horizontal="right" vertical="center" wrapText="1"/>
    </xf>
    <xf numFmtId="0" fontId="21" fillId="0" borderId="0" xfId="0" applyFont="1" applyBorder="1" applyAlignment="1">
      <alignment horizontal="center" vertical="center"/>
    </xf>
    <xf numFmtId="0" fontId="21" fillId="0" borderId="24" xfId="0" applyFont="1" applyBorder="1" applyAlignment="1">
      <alignment horizontal="center" vertical="center"/>
    </xf>
    <xf numFmtId="0" fontId="69" fillId="0" borderId="0" xfId="0" applyFont="1" applyBorder="1" applyAlignment="1">
      <alignment horizontal="center" vertical="center" wrapText="1"/>
    </xf>
    <xf numFmtId="0" fontId="69" fillId="0" borderId="24" xfId="0" applyFont="1" applyBorder="1" applyAlignment="1">
      <alignment horizontal="center" vertical="center" wrapText="1"/>
    </xf>
    <xf numFmtId="0" fontId="0" fillId="0" borderId="0" xfId="0" applyFont="1" applyAlignment="1">
      <alignment horizontal="center" vertical="center" wrapText="1"/>
    </xf>
    <xf numFmtId="0" fontId="76" fillId="0" borderId="0" xfId="0" applyFont="1" applyAlignment="1">
      <alignment horizontal="center" vertical="center"/>
    </xf>
    <xf numFmtId="0" fontId="38" fillId="0" borderId="10" xfId="0" applyFont="1" applyBorder="1" applyAlignment="1">
      <alignment horizontal="center" vertical="center" wrapText="1"/>
    </xf>
    <xf numFmtId="177" fontId="28" fillId="0" borderId="10" xfId="0" applyNumberFormat="1" applyFont="1" applyBorder="1" applyAlignment="1">
      <alignment horizontal="center" vertical="center"/>
    </xf>
    <xf numFmtId="49" fontId="28" fillId="0" borderId="10" xfId="0" applyNumberFormat="1" applyFont="1" applyBorder="1" applyAlignment="1">
      <alignment horizontal="center" vertical="center"/>
    </xf>
    <xf numFmtId="0" fontId="28" fillId="0" borderId="0" xfId="0" applyFont="1" applyBorder="1" applyAlignment="1">
      <alignment horizontal="center" vertical="center" textRotation="255" shrinkToFit="1"/>
    </xf>
    <xf numFmtId="0" fontId="60" fillId="0" borderId="0" xfId="0" applyFont="1" applyBorder="1" applyAlignment="1">
      <alignment horizontal="center" vertical="center"/>
    </xf>
    <xf numFmtId="0" fontId="69" fillId="0" borderId="0" xfId="0" applyFont="1" applyBorder="1" applyAlignment="1">
      <alignment horizontal="left" vertical="distributed" wrapText="1"/>
    </xf>
    <xf numFmtId="0" fontId="53" fillId="0" borderId="0" xfId="0" applyFont="1" applyBorder="1" applyAlignment="1">
      <alignment horizontal="left" vertical="distributed" wrapText="1"/>
    </xf>
    <xf numFmtId="0" fontId="69" fillId="0" borderId="0" xfId="0" applyFont="1" applyBorder="1" applyAlignment="1">
      <alignment horizontal="left" vertical="center" wrapText="1"/>
    </xf>
    <xf numFmtId="0" fontId="28" fillId="0" borderId="0" xfId="0" applyFont="1" applyAlignment="1">
      <alignment horizontal="center" vertical="center" textRotation="3"/>
    </xf>
    <xf numFmtId="0" fontId="3" fillId="0" borderId="0" xfId="0" applyFont="1" applyAlignment="1">
      <alignment horizontal="center" vertical="center"/>
    </xf>
    <xf numFmtId="0" fontId="38" fillId="0" borderId="0" xfId="0" applyFont="1" applyAlignment="1">
      <alignment horizontal="left" vertical="center"/>
    </xf>
    <xf numFmtId="0" fontId="38" fillId="0" borderId="0" xfId="0" applyFont="1" applyAlignment="1">
      <alignment horizontal="right" vertical="center"/>
    </xf>
    <xf numFmtId="176" fontId="28" fillId="0" borderId="0" xfId="1" applyFont="1" applyBorder="1" applyAlignment="1" applyProtection="1">
      <alignment horizontal="center" vertical="center"/>
    </xf>
    <xf numFmtId="0" fontId="28" fillId="0" borderId="0" xfId="0" applyFont="1" applyAlignment="1">
      <alignment horizontal="center" vertical="top"/>
    </xf>
    <xf numFmtId="49" fontId="38" fillId="0" borderId="26" xfId="0" applyNumberFormat="1" applyFont="1" applyBorder="1" applyAlignment="1">
      <alignment horizontal="center" vertical="center"/>
    </xf>
    <xf numFmtId="0" fontId="28" fillId="0" borderId="20" xfId="0" applyFont="1" applyBorder="1" applyAlignment="1">
      <alignment horizontal="center" vertical="top"/>
    </xf>
    <xf numFmtId="0" fontId="28" fillId="0" borderId="22" xfId="0" applyFont="1" applyBorder="1" applyAlignment="1">
      <alignment horizontal="center" vertical="top"/>
    </xf>
    <xf numFmtId="49" fontId="38" fillId="0" borderId="19" xfId="0" applyNumberFormat="1" applyFont="1" applyBorder="1" applyAlignment="1">
      <alignment horizontal="center" vertical="center"/>
    </xf>
    <xf numFmtId="49" fontId="38" fillId="0" borderId="21" xfId="0" applyNumberFormat="1" applyFont="1" applyBorder="1" applyAlignment="1">
      <alignment horizontal="center" vertical="center"/>
    </xf>
    <xf numFmtId="0" fontId="28" fillId="0" borderId="16" xfId="0" applyFont="1" applyBorder="1" applyAlignment="1">
      <alignment horizontal="center" vertical="top"/>
    </xf>
    <xf numFmtId="0" fontId="28" fillId="0" borderId="26" xfId="0" applyFont="1" applyBorder="1" applyAlignment="1">
      <alignment horizontal="center" vertical="center"/>
    </xf>
    <xf numFmtId="0" fontId="28" fillId="0" borderId="25" xfId="0" applyFont="1" applyBorder="1" applyAlignment="1">
      <alignment horizontal="center" vertical="center"/>
    </xf>
    <xf numFmtId="0" fontId="38" fillId="0" borderId="25" xfId="0" applyFont="1" applyBorder="1" applyAlignment="1">
      <alignment horizontal="right" vertical="center"/>
    </xf>
    <xf numFmtId="0" fontId="38" fillId="0" borderId="25" xfId="0" applyFont="1" applyBorder="1" applyAlignment="1">
      <alignment horizontal="left" vertical="center"/>
    </xf>
    <xf numFmtId="49" fontId="28" fillId="0" borderId="25" xfId="0" applyNumberFormat="1" applyFont="1" applyBorder="1" applyAlignment="1">
      <alignment horizontal="center" vertical="center"/>
    </xf>
    <xf numFmtId="0" fontId="28" fillId="0" borderId="25" xfId="0" applyFont="1" applyBorder="1" applyAlignment="1">
      <alignment horizontal="distributed" vertical="center"/>
    </xf>
    <xf numFmtId="0" fontId="28" fillId="0" borderId="25" xfId="0" applyFont="1" applyBorder="1" applyAlignment="1">
      <alignment horizontal="left" vertical="center"/>
    </xf>
    <xf numFmtId="0" fontId="60" fillId="0" borderId="0" xfId="0" applyFont="1" applyAlignment="1">
      <alignment horizontal="center" vertical="center"/>
    </xf>
    <xf numFmtId="176" fontId="38" fillId="0" borderId="0" xfId="1" applyFont="1" applyBorder="1" applyAlignment="1" applyProtection="1">
      <alignment horizontal="right" vertical="center"/>
    </xf>
    <xf numFmtId="0" fontId="80" fillId="0" borderId="0" xfId="0" applyFont="1" applyAlignment="1">
      <alignment horizontal="center" vertical="center"/>
    </xf>
    <xf numFmtId="178" fontId="28" fillId="0" borderId="29" xfId="0" applyNumberFormat="1" applyFont="1" applyBorder="1" applyAlignment="1">
      <alignment horizontal="center" vertical="center"/>
    </xf>
    <xf numFmtId="178" fontId="38" fillId="0" borderId="29" xfId="0" applyNumberFormat="1" applyFont="1" applyBorder="1" applyAlignment="1">
      <alignment horizontal="center" vertical="center"/>
    </xf>
    <xf numFmtId="0" fontId="82" fillId="0" borderId="29" xfId="0" applyFont="1" applyBorder="1" applyAlignment="1">
      <alignment horizontal="center" vertical="center"/>
    </xf>
    <xf numFmtId="0" fontId="38" fillId="0" borderId="29" xfId="0" applyFont="1" applyBorder="1" applyAlignment="1">
      <alignment horizontal="center" vertical="center"/>
    </xf>
    <xf numFmtId="0" fontId="28" fillId="0" borderId="30" xfId="0" applyFont="1" applyBorder="1" applyAlignment="1">
      <alignment horizontal="center" vertical="center"/>
    </xf>
    <xf numFmtId="0" fontId="83" fillId="0" borderId="0" xfId="0" applyFont="1" applyAlignment="1">
      <alignment horizontal="center" vertical="center"/>
    </xf>
    <xf numFmtId="0" fontId="82" fillId="0" borderId="31" xfId="0" applyFont="1" applyBorder="1" applyAlignment="1">
      <alignment horizontal="center" vertical="center"/>
    </xf>
    <xf numFmtId="0" fontId="82" fillId="0" borderId="32" xfId="0" applyFont="1" applyBorder="1" applyAlignment="1">
      <alignment horizontal="center" vertical="center"/>
    </xf>
    <xf numFmtId="0" fontId="28" fillId="0" borderId="17" xfId="0" applyFont="1" applyBorder="1" applyAlignment="1">
      <alignment horizontal="center" vertical="center"/>
    </xf>
    <xf numFmtId="49" fontId="21" fillId="0" borderId="17" xfId="0" applyNumberFormat="1" applyFont="1" applyBorder="1" applyAlignment="1">
      <alignment horizontal="left" vertical="center"/>
    </xf>
    <xf numFmtId="49" fontId="15" fillId="0" borderId="17" xfId="0" applyNumberFormat="1" applyFont="1" applyBorder="1" applyAlignment="1">
      <alignment horizontal="left" vertical="center"/>
    </xf>
    <xf numFmtId="49" fontId="21" fillId="0" borderId="33" xfId="0" applyNumberFormat="1" applyFont="1" applyBorder="1" applyAlignment="1">
      <alignment horizontal="left" vertical="center"/>
    </xf>
    <xf numFmtId="49" fontId="15" fillId="0" borderId="18" xfId="0" applyNumberFormat="1" applyFont="1" applyBorder="1" applyAlignment="1">
      <alignment horizontal="left" vertical="center"/>
    </xf>
    <xf numFmtId="49" fontId="21" fillId="0" borderId="34" xfId="0" applyNumberFormat="1" applyFont="1" applyBorder="1" applyAlignment="1">
      <alignment horizontal="left" vertical="center"/>
    </xf>
    <xf numFmtId="0" fontId="28" fillId="0" borderId="19" xfId="0" applyFont="1" applyBorder="1" applyAlignment="1">
      <alignment horizontal="center" vertical="center" shrinkToFit="1"/>
    </xf>
    <xf numFmtId="0" fontId="21" fillId="0" borderId="17"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21" fillId="0" borderId="33" xfId="0" applyFont="1" applyBorder="1" applyAlignment="1">
      <alignment horizontal="center" vertical="center"/>
    </xf>
    <xf numFmtId="0" fontId="21" fillId="0" borderId="19" xfId="0" applyFont="1" applyBorder="1" applyAlignment="1">
      <alignment horizontal="right" vertical="center" shrinkToFit="1"/>
    </xf>
    <xf numFmtId="0" fontId="21" fillId="0" borderId="17" xfId="0" applyFont="1" applyBorder="1" applyAlignment="1">
      <alignment horizontal="right" vertical="center"/>
    </xf>
    <xf numFmtId="0" fontId="21" fillId="0" borderId="20" xfId="0" applyFont="1" applyBorder="1" applyAlignment="1">
      <alignment horizontal="right" vertical="center"/>
    </xf>
    <xf numFmtId="0" fontId="21" fillId="0" borderId="0" xfId="0" applyFont="1" applyBorder="1" applyAlignment="1">
      <alignment horizontal="right" vertical="center" shrinkToFit="1"/>
    </xf>
    <xf numFmtId="0" fontId="21" fillId="0" borderId="0" xfId="0" applyFont="1" applyBorder="1" applyAlignment="1">
      <alignment horizontal="right" vertical="center"/>
    </xf>
    <xf numFmtId="0" fontId="21" fillId="0" borderId="24" xfId="0" applyFont="1" applyBorder="1" applyAlignment="1">
      <alignment horizontal="right" vertical="center"/>
    </xf>
    <xf numFmtId="0" fontId="21" fillId="0" borderId="35" xfId="0" applyFont="1" applyBorder="1" applyAlignment="1">
      <alignment horizontal="center" vertical="center"/>
    </xf>
    <xf numFmtId="0" fontId="15" fillId="0" borderId="36" xfId="0" applyFont="1" applyBorder="1" applyAlignment="1">
      <alignment horizontal="left" vertical="center"/>
    </xf>
    <xf numFmtId="0" fontId="21" fillId="0" borderId="23" xfId="0" applyFont="1" applyBorder="1" applyAlignment="1">
      <alignment horizontal="center" vertical="center"/>
    </xf>
    <xf numFmtId="0" fontId="15" fillId="0" borderId="0" xfId="0" applyFont="1" applyBorder="1" applyAlignment="1">
      <alignment horizontal="center" vertical="center"/>
    </xf>
    <xf numFmtId="0" fontId="21" fillId="0" borderId="37" xfId="0" applyFont="1" applyBorder="1" applyAlignment="1">
      <alignment horizontal="center" vertical="center"/>
    </xf>
    <xf numFmtId="0" fontId="82" fillId="0" borderId="0" xfId="0" applyFont="1" applyBorder="1" applyAlignment="1">
      <alignment horizontal="center" vertical="center"/>
    </xf>
    <xf numFmtId="0" fontId="21" fillId="0" borderId="38" xfId="0" applyFont="1" applyBorder="1" applyAlignment="1">
      <alignment horizontal="center" vertical="center"/>
    </xf>
    <xf numFmtId="0" fontId="84" fillId="0" borderId="0" xfId="0" applyFont="1" applyAlignment="1">
      <alignment horizontal="center" vertical="center"/>
    </xf>
    <xf numFmtId="0" fontId="15" fillId="0" borderId="21" xfId="0" applyFont="1" applyBorder="1" applyAlignment="1">
      <alignment horizontal="center" vertical="center"/>
    </xf>
    <xf numFmtId="0" fontId="15" fillId="0" borderId="18" xfId="0" applyFont="1" applyBorder="1" applyAlignment="1">
      <alignment horizontal="center" vertical="center"/>
    </xf>
    <xf numFmtId="176" fontId="21" fillId="0" borderId="18" xfId="1" applyFont="1" applyBorder="1" applyAlignment="1" applyProtection="1">
      <alignment horizontal="center" vertical="center"/>
    </xf>
    <xf numFmtId="0" fontId="21" fillId="0" borderId="22" xfId="0" applyFont="1" applyBorder="1" applyAlignment="1">
      <alignment horizontal="center" vertical="center"/>
    </xf>
    <xf numFmtId="0" fontId="15" fillId="0" borderId="18" xfId="0" applyFont="1" applyBorder="1" applyAlignment="1">
      <alignment horizontal="left"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82" fillId="0" borderId="40" xfId="0" applyFont="1" applyBorder="1" applyAlignment="1">
      <alignment horizontal="center" vertical="center"/>
    </xf>
    <xf numFmtId="0" fontId="21" fillId="0" borderId="41"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21" fillId="0" borderId="16" xfId="0" applyFont="1" applyBorder="1" applyAlignment="1">
      <alignment horizontal="center" vertical="center"/>
    </xf>
    <xf numFmtId="0" fontId="21" fillId="0" borderId="42" xfId="0" applyFont="1" applyBorder="1" applyAlignment="1">
      <alignment horizontal="center" vertical="center"/>
    </xf>
    <xf numFmtId="0" fontId="3" fillId="0" borderId="17"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3" fillId="0" borderId="18" xfId="0" applyFont="1" applyBorder="1" applyAlignment="1">
      <alignment horizontal="center" vertical="center"/>
    </xf>
    <xf numFmtId="0" fontId="21" fillId="0" borderId="47" xfId="0" applyFont="1" applyBorder="1" applyAlignment="1">
      <alignment horizontal="center" vertical="center"/>
    </xf>
    <xf numFmtId="0" fontId="82" fillId="0" borderId="48" xfId="0" applyFont="1" applyBorder="1" applyAlignment="1">
      <alignment horizontal="center" vertical="center"/>
    </xf>
    <xf numFmtId="0" fontId="82" fillId="0" borderId="49" xfId="0" applyFont="1" applyBorder="1" applyAlignment="1">
      <alignment horizontal="center" vertical="center"/>
    </xf>
    <xf numFmtId="0" fontId="82" fillId="0" borderId="50" xfId="0" applyFont="1" applyBorder="1" applyAlignment="1">
      <alignment horizontal="center" vertical="center"/>
    </xf>
    <xf numFmtId="0" fontId="14" fillId="0" borderId="17" xfId="0" applyFont="1" applyBorder="1" applyAlignment="1">
      <alignment horizontal="left" vertical="center" wrapText="1"/>
    </xf>
    <xf numFmtId="0" fontId="21" fillId="0" borderId="51" xfId="0" applyFont="1" applyBorder="1" applyAlignment="1">
      <alignment horizontal="center" vertical="center"/>
    </xf>
    <xf numFmtId="0" fontId="21" fillId="0" borderId="1" xfId="0" applyFont="1" applyBorder="1" applyAlignment="1">
      <alignment horizontal="center" vertical="center"/>
    </xf>
    <xf numFmtId="0" fontId="21" fillId="0" borderId="52" xfId="0" applyFont="1" applyBorder="1" applyAlignment="1">
      <alignment horizontal="center" vertical="center"/>
    </xf>
    <xf numFmtId="178" fontId="28" fillId="0" borderId="0" xfId="0" applyNumberFormat="1" applyFont="1" applyBorder="1" applyAlignment="1">
      <alignment horizontal="center" vertical="center"/>
    </xf>
    <xf numFmtId="0" fontId="38" fillId="0" borderId="0" xfId="0" applyFont="1" applyBorder="1" applyAlignment="1">
      <alignment horizontal="center" vertical="center"/>
    </xf>
    <xf numFmtId="0" fontId="38" fillId="0" borderId="0" xfId="0" applyFont="1" applyBorder="1" applyAlignment="1">
      <alignment horizontal="left" vertical="center"/>
    </xf>
    <xf numFmtId="0" fontId="47" fillId="0" borderId="1" xfId="0" applyFont="1" applyBorder="1" applyAlignment="1">
      <alignment horizontal="center" vertical="center"/>
    </xf>
    <xf numFmtId="0" fontId="82" fillId="0" borderId="51" xfId="0" applyFont="1" applyBorder="1" applyAlignment="1">
      <alignment horizontal="center" vertical="center"/>
    </xf>
    <xf numFmtId="0" fontId="82" fillId="0" borderId="1" xfId="0" applyFont="1" applyBorder="1" applyAlignment="1">
      <alignment horizontal="center" vertical="center"/>
    </xf>
    <xf numFmtId="0" fontId="82" fillId="0" borderId="52" xfId="0" applyFont="1" applyBorder="1" applyAlignment="1">
      <alignment horizontal="center" vertical="center"/>
    </xf>
    <xf numFmtId="0" fontId="82" fillId="0" borderId="0" xfId="0" applyFont="1" applyBorder="1" applyAlignment="1">
      <alignment horizontal="left" vertical="center" wrapText="1"/>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15" fillId="0" borderId="16" xfId="0" applyFont="1" applyBorder="1" applyAlignment="1">
      <alignment vertical="center" wrapText="1"/>
    </xf>
    <xf numFmtId="0" fontId="25" fillId="0" borderId="0" xfId="0" applyFont="1"/>
    <xf numFmtId="0" fontId="6" fillId="0" borderId="0" xfId="0" applyFont="1"/>
    <xf numFmtId="0" fontId="26" fillId="0" borderId="0" xfId="0" applyFont="1" applyAlignment="1"/>
    <xf numFmtId="0" fontId="25" fillId="0" borderId="0" xfId="0" applyFont="1" applyBorder="1" applyAlignment="1">
      <alignment horizontal="left" vertical="center" wrapText="1"/>
    </xf>
    <xf numFmtId="0" fontId="60" fillId="0" borderId="0" xfId="0" applyFont="1" applyAlignment="1">
      <alignment horizontal="center"/>
    </xf>
    <xf numFmtId="0" fontId="26" fillId="0" borderId="0" xfId="0" applyFont="1" applyBorder="1" applyAlignment="1"/>
    <xf numFmtId="0" fontId="25" fillId="0" borderId="0" xfId="0" applyFont="1" applyAlignment="1"/>
    <xf numFmtId="0" fontId="3" fillId="0" borderId="0" xfId="0" applyFont="1" applyAlignment="1">
      <alignment vertical="center" wrapText="1"/>
    </xf>
    <xf numFmtId="0" fontId="26" fillId="0" borderId="0" xfId="0" applyFont="1" applyBorder="1" applyAlignment="1">
      <alignment vertical="center" wrapText="1"/>
    </xf>
    <xf numFmtId="0" fontId="26" fillId="0" borderId="0" xfId="0" applyFont="1" applyAlignment="1">
      <alignment horizontal="center"/>
    </xf>
    <xf numFmtId="0" fontId="25" fillId="0" borderId="0" xfId="0" applyFont="1" applyAlignment="1">
      <alignment horizontal="center"/>
    </xf>
    <xf numFmtId="0" fontId="91" fillId="0" borderId="0" xfId="0" applyFont="1"/>
    <xf numFmtId="0" fontId="26" fillId="0" borderId="0" xfId="0" applyFont="1" applyAlignment="1">
      <alignment vertical="center" wrapText="1"/>
    </xf>
    <xf numFmtId="0" fontId="26" fillId="0" borderId="0" xfId="0" applyFont="1" applyAlignment="1">
      <alignment wrapText="1"/>
    </xf>
    <xf numFmtId="0" fontId="2" fillId="0" borderId="0" xfId="0" applyFont="1" applyBorder="1" applyAlignment="1">
      <alignment horizontal="left" vertical="center"/>
    </xf>
    <xf numFmtId="0" fontId="15" fillId="0" borderId="10" xfId="0" applyFont="1" applyBorder="1" applyAlignment="1">
      <alignment horizontal="center"/>
    </xf>
    <xf numFmtId="0" fontId="15" fillId="0" borderId="10" xfId="0" applyFont="1" applyBorder="1" applyAlignment="1">
      <alignment horizontal="center" vertical="center"/>
    </xf>
    <xf numFmtId="0" fontId="15" fillId="0" borderId="0" xfId="0" applyFont="1" applyBorder="1" applyAlignment="1">
      <alignment horizontal="left" vertical="center"/>
    </xf>
    <xf numFmtId="0" fontId="28" fillId="0" borderId="10" xfId="0" applyFont="1" applyBorder="1" applyAlignment="1">
      <alignment horizontal="left" vertical="center" indent="4"/>
    </xf>
    <xf numFmtId="0" fontId="52" fillId="0" borderId="10" xfId="0" applyFont="1" applyBorder="1" applyAlignment="1">
      <alignment horizontal="center" vertical="center"/>
    </xf>
    <xf numFmtId="0" fontId="38" fillId="0" borderId="10" xfId="0" applyFont="1" applyBorder="1" applyAlignment="1">
      <alignment horizontal="center" vertical="center"/>
    </xf>
    <xf numFmtId="176" fontId="28" fillId="0" borderId="10" xfId="1" applyFont="1" applyBorder="1" applyAlignment="1" applyProtection="1">
      <alignment horizontal="left" vertical="center" indent="4"/>
    </xf>
    <xf numFmtId="176" fontId="28" fillId="0" borderId="26" xfId="1" applyFont="1" applyBorder="1" applyAlignment="1" applyProtection="1">
      <alignment horizontal="center" vertical="center"/>
    </xf>
    <xf numFmtId="176" fontId="38" fillId="0" borderId="26" xfId="1" applyFont="1" applyBorder="1" applyAlignment="1" applyProtection="1">
      <alignment horizontal="right"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176" fontId="21" fillId="0" borderId="18" xfId="1" applyFont="1" applyBorder="1" applyAlignment="1" applyProtection="1">
      <alignment horizontal="center" vertical="center"/>
    </xf>
    <xf numFmtId="0" fontId="15" fillId="0" borderId="0" xfId="0" applyFont="1" applyBorder="1" applyAlignment="1">
      <alignment horizontal="center" vertical="center"/>
    </xf>
    <xf numFmtId="38" fontId="3" fillId="0" borderId="0" xfId="2" applyFont="1" applyAlignment="1"/>
    <xf numFmtId="38" fontId="0" fillId="0" borderId="0" xfId="2" applyFont="1" applyAlignment="1"/>
    <xf numFmtId="3" fontId="51" fillId="0" borderId="0" xfId="0" applyNumberFormat="1" applyFont="1" applyBorder="1" applyAlignment="1">
      <alignment horizontal="center"/>
    </xf>
    <xf numFmtId="3" fontId="54" fillId="0" borderId="23" xfId="0" applyNumberFormat="1" applyFont="1" applyFill="1" applyBorder="1" applyAlignment="1">
      <alignment horizontal="right" vertical="center"/>
    </xf>
    <xf numFmtId="176" fontId="28" fillId="0" borderId="27" xfId="1" applyFont="1" applyBorder="1" applyAlignment="1" applyProtection="1">
      <alignment horizontal="center" vertical="center" wrapText="1"/>
    </xf>
    <xf numFmtId="0" fontId="21" fillId="0" borderId="1" xfId="0" applyFont="1" applyBorder="1" applyAlignment="1">
      <alignment horizontal="center" vertical="center" shrinkToFit="1"/>
    </xf>
    <xf numFmtId="0" fontId="15" fillId="0" borderId="0" xfId="0" applyFont="1" applyAlignment="1">
      <alignment horizontal="center" vertical="center" shrinkToFit="1"/>
    </xf>
    <xf numFmtId="0" fontId="0" fillId="0" borderId="0" xfId="0" applyAlignment="1">
      <alignment shrinkToFit="1"/>
    </xf>
    <xf numFmtId="0" fontId="15" fillId="0" borderId="0" xfId="0" applyFont="1" applyAlignment="1">
      <alignment horizontal="left" vertical="center" shrinkToFit="1"/>
    </xf>
    <xf numFmtId="0" fontId="15" fillId="0" borderId="0" xfId="0" applyFont="1" applyAlignment="1">
      <alignment shrinkToFit="1"/>
    </xf>
    <xf numFmtId="176" fontId="18" fillId="0" borderId="15" xfId="1" applyFont="1" applyBorder="1" applyAlignment="1" applyProtection="1">
      <alignment horizontal="right" vertical="center" shrinkToFit="1"/>
    </xf>
    <xf numFmtId="0" fontId="51" fillId="0" borderId="0" xfId="0" applyFont="1" applyBorder="1" applyAlignment="1">
      <alignment shrinkToFit="1"/>
    </xf>
    <xf numFmtId="0" fontId="0" fillId="0" borderId="0" xfId="0" applyBorder="1" applyAlignment="1">
      <alignment horizontal="center" shrinkToFit="1"/>
    </xf>
    <xf numFmtId="0" fontId="21" fillId="0" borderId="0" xfId="0" applyFont="1" applyAlignment="1">
      <alignment shrinkToFit="1"/>
    </xf>
    <xf numFmtId="0" fontId="3" fillId="0" borderId="0" xfId="0" applyFont="1" applyAlignment="1">
      <alignment shrinkToFit="1"/>
    </xf>
    <xf numFmtId="0" fontId="32" fillId="0" borderId="0" xfId="0" applyFont="1" applyAlignment="1">
      <alignment shrinkToFit="1"/>
    </xf>
    <xf numFmtId="0" fontId="95" fillId="0" borderId="31" xfId="0" applyFont="1" applyBorder="1" applyAlignment="1">
      <alignment horizontal="center" vertical="center"/>
    </xf>
    <xf numFmtId="49" fontId="99" fillId="0" borderId="17" xfId="0" applyNumberFormat="1" applyFont="1" applyBorder="1" applyAlignment="1">
      <alignment horizontal="left" vertical="center"/>
    </xf>
    <xf numFmtId="0" fontId="99" fillId="0" borderId="17" xfId="0" applyFont="1" applyBorder="1" applyAlignment="1">
      <alignment horizontal="center" vertical="center"/>
    </xf>
    <xf numFmtId="0" fontId="97" fillId="0" borderId="0"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left"/>
    </xf>
    <xf numFmtId="0" fontId="18" fillId="0" borderId="0" xfId="0" applyFont="1"/>
    <xf numFmtId="0" fontId="18" fillId="0" borderId="0" xfId="0" applyFont="1" applyAlignment="1">
      <alignment vertical="center"/>
    </xf>
    <xf numFmtId="0" fontId="73" fillId="0" borderId="0" xfId="0" applyFont="1" applyAlignment="1">
      <alignment vertical="center"/>
    </xf>
    <xf numFmtId="0" fontId="102" fillId="0" borderId="0" xfId="0" applyFont="1"/>
    <xf numFmtId="0" fontId="61" fillId="0" borderId="0" xfId="0" applyFont="1" applyAlignment="1">
      <alignment horizontal="left"/>
    </xf>
    <xf numFmtId="0" fontId="101" fillId="0" borderId="0" xfId="0" applyFont="1" applyAlignment="1">
      <alignment horizontal="left" vertical="center"/>
    </xf>
    <xf numFmtId="0" fontId="21" fillId="0" borderId="0" xfId="0" applyFont="1" applyBorder="1"/>
    <xf numFmtId="49" fontId="108" fillId="0" borderId="23" xfId="0" applyNumberFormat="1" applyFont="1" applyBorder="1" applyAlignment="1">
      <alignment horizontal="center" vertical="center"/>
    </xf>
    <xf numFmtId="49" fontId="108" fillId="0" borderId="26" xfId="0" applyNumberFormat="1" applyFont="1" applyBorder="1" applyAlignment="1">
      <alignment horizontal="center" vertical="center" wrapText="1"/>
    </xf>
    <xf numFmtId="49" fontId="108" fillId="0" borderId="26" xfId="0" applyNumberFormat="1" applyFont="1" applyBorder="1" applyAlignment="1">
      <alignment horizontal="center" vertical="center"/>
    </xf>
    <xf numFmtId="176" fontId="17" fillId="0" borderId="10" xfId="1" applyFont="1" applyBorder="1" applyAlignment="1" applyProtection="1">
      <alignment horizontal="center" vertical="center"/>
    </xf>
    <xf numFmtId="0" fontId="0" fillId="0" borderId="81" xfId="0" applyBorder="1"/>
    <xf numFmtId="0" fontId="111" fillId="0" borderId="0" xfId="0" applyFont="1" applyBorder="1" applyAlignment="1">
      <alignment horizontal="left" vertical="center"/>
    </xf>
    <xf numFmtId="0" fontId="32" fillId="0" borderId="0" xfId="0" applyFont="1" applyBorder="1"/>
    <xf numFmtId="0" fontId="113" fillId="0" borderId="0" xfId="0" applyFont="1" applyAlignment="1">
      <alignment horizontal="left"/>
    </xf>
    <xf numFmtId="0" fontId="82" fillId="0" borderId="0" xfId="0" applyFont="1"/>
    <xf numFmtId="0" fontId="111" fillId="0" borderId="0" xfId="0" applyFont="1" applyBorder="1" applyAlignment="1">
      <alignment vertical="center"/>
    </xf>
    <xf numFmtId="0" fontId="23" fillId="0" borderId="0" xfId="0" applyFont="1" applyBorder="1" applyAlignment="1">
      <alignment vertical="center"/>
    </xf>
    <xf numFmtId="0" fontId="32" fillId="0" borderId="0" xfId="0" applyFont="1" applyBorder="1" applyAlignment="1">
      <alignment vertical="center" wrapText="1"/>
    </xf>
    <xf numFmtId="0" fontId="21" fillId="0" borderId="0" xfId="0" applyFont="1" applyAlignment="1">
      <alignment vertical="center" wrapText="1"/>
    </xf>
    <xf numFmtId="0" fontId="6" fillId="0" borderId="0" xfId="0" applyFont="1" applyBorder="1" applyAlignment="1">
      <alignment horizontal="left" vertical="center" wrapText="1"/>
    </xf>
    <xf numFmtId="0" fontId="118" fillId="0" borderId="0" xfId="0" applyFont="1"/>
    <xf numFmtId="0" fontId="11" fillId="0" borderId="0" xfId="0" applyFont="1" applyBorder="1" applyAlignment="1">
      <alignment horizontal="center" vertical="center"/>
    </xf>
    <xf numFmtId="0" fontId="1" fillId="0" borderId="8" xfId="0" applyFont="1" applyBorder="1" applyAlignment="1">
      <alignment horizontal="right" vertical="center"/>
    </xf>
    <xf numFmtId="0" fontId="4" fillId="0" borderId="0" xfId="0" applyFont="1" applyBorder="1" applyAlignment="1">
      <alignment horizontal="center" vertical="center"/>
    </xf>
    <xf numFmtId="0" fontId="92" fillId="0" borderId="0"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horizontal="left" vertical="distributed" wrapText="1"/>
    </xf>
    <xf numFmtId="0" fontId="11" fillId="0" borderId="0" xfId="0" applyFont="1" applyBorder="1" applyAlignment="1">
      <alignment horizontal="center" vertical="center" shrinkToFit="1"/>
    </xf>
    <xf numFmtId="0" fontId="12" fillId="0" borderId="0" xfId="0" applyFont="1" applyBorder="1" applyAlignment="1">
      <alignment horizontal="center" vertical="center"/>
    </xf>
    <xf numFmtId="0" fontId="117" fillId="0" borderId="0" xfId="0" applyFont="1" applyBorder="1" applyAlignment="1">
      <alignment horizontal="center" vertical="center"/>
    </xf>
    <xf numFmtId="0" fontId="14" fillId="0" borderId="0" xfId="0" applyFont="1" applyBorder="1" applyAlignment="1">
      <alignment horizontal="left"/>
    </xf>
    <xf numFmtId="0" fontId="10" fillId="0" borderId="0" xfId="0" applyFont="1" applyBorder="1" applyAlignment="1">
      <alignment horizontal="left"/>
    </xf>
    <xf numFmtId="0" fontId="13" fillId="0" borderId="0" xfId="0" applyFont="1" applyBorder="1" applyAlignment="1">
      <alignment horizontal="center"/>
    </xf>
    <xf numFmtId="0" fontId="112" fillId="0" borderId="0" xfId="0" applyFont="1" applyAlignment="1">
      <alignment horizontal="left"/>
    </xf>
    <xf numFmtId="0" fontId="114" fillId="0" borderId="0" xfId="0" applyFont="1" applyBorder="1" applyAlignment="1">
      <alignment horizontal="left"/>
    </xf>
    <xf numFmtId="0" fontId="112" fillId="0" borderId="0" xfId="0" applyFont="1" applyBorder="1" applyAlignment="1">
      <alignment horizontal="left" wrapText="1"/>
    </xf>
    <xf numFmtId="0" fontId="26" fillId="0" borderId="0" xfId="0" applyFont="1" applyBorder="1" applyAlignment="1">
      <alignment horizontal="left"/>
    </xf>
    <xf numFmtId="0" fontId="20"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116" fillId="0" borderId="0" xfId="0" applyFont="1" applyBorder="1" applyAlignment="1">
      <alignment horizontal="left" vertical="top" wrapText="1"/>
    </xf>
    <xf numFmtId="0" fontId="18" fillId="0" borderId="0" xfId="0" applyFont="1" applyBorder="1" applyAlignment="1">
      <alignment horizontal="left" wrapText="1"/>
    </xf>
    <xf numFmtId="0" fontId="19" fillId="0" borderId="0" xfId="0" applyFont="1" applyBorder="1" applyAlignment="1">
      <alignment horizontal="left" wrapText="1"/>
    </xf>
    <xf numFmtId="0" fontId="19" fillId="0" borderId="0" xfId="0" applyFont="1" applyBorder="1" applyAlignment="1">
      <alignment horizontal="left"/>
    </xf>
    <xf numFmtId="0" fontId="29" fillId="0" borderId="0" xfId="0" applyFont="1" applyBorder="1" applyAlignment="1">
      <alignment horizontal="left" vertical="center" wrapText="1"/>
    </xf>
    <xf numFmtId="0" fontId="18" fillId="0" borderId="0" xfId="0" applyFont="1" applyBorder="1" applyAlignment="1">
      <alignment horizontal="left"/>
    </xf>
    <xf numFmtId="0" fontId="15" fillId="0" borderId="10" xfId="0" applyFont="1" applyBorder="1" applyAlignment="1">
      <alignment horizontal="center" vertical="center"/>
    </xf>
    <xf numFmtId="0" fontId="17" fillId="0" borderId="16" xfId="0" applyFont="1" applyBorder="1" applyAlignment="1">
      <alignment horizontal="left" vertical="center" wrapText="1" shrinkToFit="1"/>
    </xf>
    <xf numFmtId="0" fontId="38" fillId="0" borderId="10" xfId="0" applyFont="1" applyBorder="1" applyAlignment="1">
      <alignment horizontal="left" vertical="center" wrapText="1" shrinkToFit="1"/>
    </xf>
    <xf numFmtId="0" fontId="38" fillId="0" borderId="16" xfId="0" applyFont="1" applyBorder="1" applyAlignment="1">
      <alignment horizontal="left" vertical="center" wrapText="1"/>
    </xf>
    <xf numFmtId="0" fontId="38" fillId="0" borderId="10" xfId="0" applyFont="1" applyBorder="1" applyAlignment="1">
      <alignment horizontal="left" vertical="center" wrapText="1"/>
    </xf>
    <xf numFmtId="0" fontId="15" fillId="0" borderId="10" xfId="0" applyFont="1" applyBorder="1" applyAlignment="1">
      <alignment horizontal="center" vertical="center" shrinkToFit="1"/>
    </xf>
    <xf numFmtId="0" fontId="51" fillId="0" borderId="78" xfId="0" applyFont="1" applyBorder="1" applyAlignment="1">
      <alignment horizontal="left" vertical="center" wrapText="1"/>
    </xf>
    <xf numFmtId="0" fontId="51" fillId="0" borderId="17" xfId="0" applyFont="1" applyBorder="1" applyAlignment="1">
      <alignment horizontal="left" vertical="center" wrapText="1"/>
    </xf>
    <xf numFmtId="0" fontId="51" fillId="0" borderId="20" xfId="0" applyFont="1" applyBorder="1" applyAlignment="1">
      <alignment horizontal="left" vertical="center" wrapText="1"/>
    </xf>
    <xf numFmtId="0" fontId="51" fillId="0" borderId="79" xfId="0" applyFont="1" applyBorder="1" applyAlignment="1">
      <alignment horizontal="left" vertical="center" wrapText="1"/>
    </xf>
    <xf numFmtId="0" fontId="51" fillId="0" borderId="0" xfId="0" applyFont="1" applyBorder="1" applyAlignment="1">
      <alignment horizontal="left" vertical="center" wrapText="1"/>
    </xf>
    <xf numFmtId="0" fontId="51" fillId="0" borderId="24" xfId="0" applyFont="1" applyBorder="1" applyAlignment="1">
      <alignment horizontal="left" vertical="center" wrapText="1"/>
    </xf>
    <xf numFmtId="0" fontId="51" fillId="0" borderId="80" xfId="0" applyFont="1" applyBorder="1" applyAlignment="1">
      <alignment horizontal="left" vertical="center" wrapText="1"/>
    </xf>
    <xf numFmtId="0" fontId="51" fillId="0" borderId="18" xfId="0" applyFont="1" applyBorder="1" applyAlignment="1">
      <alignment horizontal="left" vertical="center" wrapText="1"/>
    </xf>
    <xf numFmtId="0" fontId="51" fillId="0" borderId="22" xfId="0" applyFont="1" applyBorder="1" applyAlignment="1">
      <alignment horizontal="left" vertical="center" wrapText="1"/>
    </xf>
    <xf numFmtId="0" fontId="18" fillId="0" borderId="0" xfId="0" applyFont="1" applyBorder="1" applyAlignment="1">
      <alignment horizontal="left" vertical="center" wrapText="1"/>
    </xf>
    <xf numFmtId="0" fontId="19" fillId="0" borderId="0" xfId="0" applyFont="1" applyBorder="1" applyAlignment="1">
      <alignment horizontal="left" vertical="center" wrapText="1"/>
    </xf>
    <xf numFmtId="0" fontId="30" fillId="0" borderId="0" xfId="0" applyFont="1" applyBorder="1" applyAlignment="1">
      <alignment horizontal="left" vertical="center"/>
    </xf>
    <xf numFmtId="0" fontId="19" fillId="0" borderId="0" xfId="0" applyFont="1" applyBorder="1" applyAlignment="1">
      <alignment horizontal="left" vertical="top" wrapText="1"/>
    </xf>
    <xf numFmtId="0" fontId="15" fillId="0" borderId="16" xfId="0" applyFont="1" applyBorder="1" applyAlignment="1">
      <alignment horizontal="center"/>
    </xf>
    <xf numFmtId="0" fontId="15" fillId="0" borderId="10" xfId="0" applyFont="1" applyBorder="1" applyAlignment="1">
      <alignment horizontal="center"/>
    </xf>
    <xf numFmtId="0" fontId="24" fillId="0" borderId="0" xfId="0" applyFont="1" applyAlignment="1">
      <alignment horizontal="left" vertical="center"/>
    </xf>
    <xf numFmtId="0" fontId="42" fillId="0" borderId="0" xfId="0" applyFont="1" applyBorder="1" applyAlignment="1">
      <alignment horizontal="left" vertical="center" wrapText="1"/>
    </xf>
    <xf numFmtId="0" fontId="15" fillId="0" borderId="0" xfId="0" applyFont="1" applyBorder="1" applyAlignment="1">
      <alignment horizontal="left" vertical="top" wrapText="1"/>
    </xf>
    <xf numFmtId="0" fontId="15" fillId="0" borderId="0" xfId="0" applyFont="1" applyBorder="1" applyAlignment="1">
      <alignment horizontal="left" vertical="center"/>
    </xf>
    <xf numFmtId="0" fontId="0" fillId="0" borderId="0" xfId="0" applyFont="1" applyBorder="1" applyAlignment="1">
      <alignment horizontal="left" vertical="center" wrapText="1"/>
    </xf>
    <xf numFmtId="0" fontId="15" fillId="0" borderId="0" xfId="0" applyFont="1" applyBorder="1" applyAlignment="1">
      <alignment horizontal="left" vertical="center" wrapText="1"/>
    </xf>
    <xf numFmtId="0" fontId="24" fillId="0" borderId="10" xfId="0" applyFont="1" applyBorder="1" applyAlignment="1">
      <alignment horizontal="center" vertical="center"/>
    </xf>
    <xf numFmtId="0" fontId="24" fillId="0" borderId="10" xfId="0" applyFont="1" applyBorder="1" applyAlignment="1">
      <alignment horizontal="right" vertical="center"/>
    </xf>
    <xf numFmtId="0" fontId="1" fillId="0" borderId="10" xfId="0" applyFont="1" applyBorder="1" applyAlignment="1">
      <alignment horizontal="right" vertical="center"/>
    </xf>
    <xf numFmtId="0" fontId="46" fillId="3" borderId="0" xfId="0" applyFont="1" applyFill="1" applyBorder="1" applyAlignment="1">
      <alignment horizontal="center" vertical="center"/>
    </xf>
    <xf numFmtId="0" fontId="46" fillId="3" borderId="0" xfId="0" applyFont="1" applyFill="1" applyBorder="1" applyAlignment="1">
      <alignment horizontal="center" vertical="center" shrinkToFit="1"/>
    </xf>
    <xf numFmtId="0" fontId="44" fillId="0" borderId="0" xfId="0" applyFont="1" applyBorder="1" applyAlignment="1">
      <alignment horizontal="left" vertical="center" wrapText="1"/>
    </xf>
    <xf numFmtId="0" fontId="48" fillId="0" borderId="0" xfId="0" applyFont="1" applyBorder="1" applyAlignment="1">
      <alignment horizontal="left" vertical="center" wrapText="1"/>
    </xf>
    <xf numFmtId="0" fontId="14" fillId="0" borderId="0" xfId="0" applyFont="1" applyBorder="1" applyAlignment="1">
      <alignment horizontal="left" wrapText="1"/>
    </xf>
    <xf numFmtId="0" fontId="14" fillId="0" borderId="0" xfId="0" applyFont="1" applyBorder="1" applyAlignment="1">
      <alignment horizontal="left" vertical="center"/>
    </xf>
    <xf numFmtId="0" fontId="21" fillId="0" borderId="10" xfId="0" applyFont="1" applyBorder="1" applyAlignment="1">
      <alignment horizontal="center"/>
    </xf>
    <xf numFmtId="0" fontId="15" fillId="0" borderId="10" xfId="0" applyFont="1" applyBorder="1" applyAlignment="1">
      <alignment horizontal="left" vertical="center"/>
    </xf>
    <xf numFmtId="0" fontId="21" fillId="0" borderId="11" xfId="0" applyFont="1" applyBorder="1" applyAlignment="1">
      <alignment horizontal="left"/>
    </xf>
    <xf numFmtId="0" fontId="21" fillId="0" borderId="28" xfId="0" applyFont="1" applyBorder="1" applyAlignment="1">
      <alignment horizontal="right"/>
    </xf>
    <xf numFmtId="0" fontId="15" fillId="0" borderId="11" xfId="0" applyFont="1" applyBorder="1" applyAlignment="1">
      <alignment horizontal="center"/>
    </xf>
    <xf numFmtId="0" fontId="38" fillId="0" borderId="28" xfId="0" applyFont="1" applyBorder="1" applyAlignment="1">
      <alignment horizontal="center"/>
    </xf>
    <xf numFmtId="0" fontId="15" fillId="0" borderId="0" xfId="0" applyFont="1" applyBorder="1" applyAlignment="1">
      <alignment horizontal="left" wrapText="1"/>
    </xf>
    <xf numFmtId="0" fontId="11" fillId="0" borderId="10" xfId="0" applyFont="1" applyBorder="1" applyAlignment="1">
      <alignment horizontal="center" vertical="center"/>
    </xf>
    <xf numFmtId="0" fontId="58" fillId="0" borderId="0" xfId="0" applyFont="1" applyBorder="1" applyAlignment="1">
      <alignment horizontal="left" vertical="center" wrapText="1"/>
    </xf>
    <xf numFmtId="0" fontId="15" fillId="0" borderId="10" xfId="0" applyFont="1" applyBorder="1" applyAlignment="1">
      <alignment horizontal="left"/>
    </xf>
    <xf numFmtId="0" fontId="15" fillId="0" borderId="11" xfId="0" applyFont="1" applyBorder="1" applyAlignment="1">
      <alignment horizontal="center" vertical="center"/>
    </xf>
    <xf numFmtId="0" fontId="15" fillId="0" borderId="28" xfId="0" applyFont="1" applyBorder="1" applyAlignment="1">
      <alignment horizontal="left" vertical="center"/>
    </xf>
    <xf numFmtId="0" fontId="15" fillId="0" borderId="10" xfId="0" applyFont="1" applyBorder="1" applyAlignment="1">
      <alignment horizontal="left" vertical="center" wrapText="1"/>
    </xf>
    <xf numFmtId="0" fontId="15" fillId="0" borderId="27" xfId="0" applyFont="1" applyBorder="1" applyAlignment="1">
      <alignment horizontal="left" vertical="center"/>
    </xf>
    <xf numFmtId="0" fontId="63" fillId="0" borderId="23" xfId="0" applyFont="1" applyBorder="1" applyAlignment="1">
      <alignment horizontal="left"/>
    </xf>
    <xf numFmtId="0" fontId="63" fillId="0" borderId="23" xfId="0" applyFont="1" applyBorder="1" applyAlignment="1">
      <alignment horizontal="left" vertical="top"/>
    </xf>
    <xf numFmtId="0" fontId="19" fillId="0" borderId="10" xfId="0" applyFont="1" applyBorder="1" applyAlignment="1">
      <alignment horizontal="center" vertical="center"/>
    </xf>
    <xf numFmtId="0" fontId="15" fillId="0" borderId="11" xfId="0" applyFont="1" applyBorder="1" applyAlignment="1">
      <alignment horizontal="left" vertical="center"/>
    </xf>
    <xf numFmtId="0" fontId="61" fillId="0" borderId="10" xfId="0" applyFont="1" applyBorder="1" applyAlignment="1">
      <alignment horizontal="left" vertical="center"/>
    </xf>
    <xf numFmtId="0" fontId="70" fillId="2" borderId="10" xfId="0" applyFont="1" applyFill="1" applyBorder="1" applyAlignment="1">
      <alignment horizontal="left" vertical="center" wrapText="1"/>
    </xf>
    <xf numFmtId="0" fontId="52" fillId="2" borderId="16" xfId="0" applyFont="1" applyFill="1" applyBorder="1" applyAlignment="1">
      <alignment horizontal="left" vertical="center"/>
    </xf>
    <xf numFmtId="0" fontId="52" fillId="2" borderId="10" xfId="0" applyFont="1" applyFill="1" applyBorder="1" applyAlignment="1">
      <alignment horizontal="left" vertical="center" wrapText="1"/>
    </xf>
    <xf numFmtId="0" fontId="63" fillId="0" borderId="0" xfId="0" applyFont="1" applyBorder="1" applyAlignment="1">
      <alignment horizontal="left" vertical="top" wrapText="1"/>
    </xf>
    <xf numFmtId="0" fontId="70" fillId="0" borderId="10" xfId="0" applyFont="1" applyBorder="1" applyAlignment="1">
      <alignment horizontal="left" vertical="center" wrapText="1"/>
    </xf>
    <xf numFmtId="0" fontId="51" fillId="0" borderId="16" xfId="0" applyFont="1" applyBorder="1" applyAlignment="1">
      <alignment horizontal="left" vertical="center"/>
    </xf>
    <xf numFmtId="0" fontId="52" fillId="0" borderId="16" xfId="0" applyFont="1" applyBorder="1" applyAlignment="1">
      <alignment horizontal="left" vertical="center"/>
    </xf>
    <xf numFmtId="0" fontId="52" fillId="0" borderId="10" xfId="0" applyFont="1" applyBorder="1" applyAlignment="1">
      <alignment horizontal="center" vertical="center"/>
    </xf>
    <xf numFmtId="0" fontId="52" fillId="0" borderId="10" xfId="0" applyFont="1" applyBorder="1" applyAlignment="1">
      <alignment horizontal="left" vertical="center"/>
    </xf>
    <xf numFmtId="0" fontId="52" fillId="0" borderId="25" xfId="0" applyFont="1" applyBorder="1" applyAlignment="1">
      <alignment horizontal="center" vertical="center"/>
    </xf>
    <xf numFmtId="0" fontId="52" fillId="0" borderId="16" xfId="0" applyFont="1" applyBorder="1" applyAlignment="1">
      <alignment horizontal="center" vertical="center"/>
    </xf>
    <xf numFmtId="0" fontId="28" fillId="0" borderId="26" xfId="0" applyFont="1" applyBorder="1" applyAlignment="1">
      <alignment horizontal="left" vertical="center" indent="4"/>
    </xf>
    <xf numFmtId="0" fontId="28" fillId="0" borderId="16" xfId="0" applyFont="1" applyBorder="1" applyAlignment="1">
      <alignment horizontal="left" vertical="center"/>
    </xf>
    <xf numFmtId="0" fontId="28" fillId="2" borderId="19" xfId="0" applyFont="1" applyFill="1" applyBorder="1" applyAlignment="1">
      <alignment horizontal="left" vertical="center" indent="4"/>
    </xf>
    <xf numFmtId="0" fontId="51" fillId="0" borderId="0" xfId="0" applyFont="1" applyBorder="1" applyAlignment="1">
      <alignment horizontal="left" vertical="top" wrapText="1"/>
    </xf>
    <xf numFmtId="0" fontId="52" fillId="0" borderId="0" xfId="0" applyFont="1" applyBorder="1" applyAlignment="1">
      <alignment horizontal="left" vertical="top" wrapText="1"/>
    </xf>
    <xf numFmtId="0" fontId="38" fillId="2" borderId="22" xfId="0" applyFont="1" applyFill="1" applyBorder="1" applyAlignment="1">
      <alignment vertical="top" wrapText="1"/>
    </xf>
    <xf numFmtId="0" fontId="28" fillId="2" borderId="10" xfId="0" applyFont="1" applyFill="1" applyBorder="1" applyAlignment="1">
      <alignment horizontal="left" vertical="center" indent="4"/>
    </xf>
    <xf numFmtId="0" fontId="28" fillId="0" borderId="10" xfId="0" applyFont="1" applyBorder="1" applyAlignment="1">
      <alignment horizontal="left" vertical="center" indent="4"/>
    </xf>
    <xf numFmtId="0" fontId="93" fillId="0" borderId="0" xfId="0" applyFont="1" applyBorder="1" applyAlignment="1">
      <alignment horizontal="left" vertical="distributed" wrapText="1"/>
    </xf>
    <xf numFmtId="0" fontId="1" fillId="0" borderId="10" xfId="0" applyFont="1" applyBorder="1" applyAlignment="1">
      <alignment horizontal="center" vertical="center" wrapText="1"/>
    </xf>
    <xf numFmtId="0" fontId="17" fillId="0" borderId="0" xfId="0" applyFont="1" applyBorder="1" applyAlignment="1">
      <alignment horizontal="left" vertical="top" wrapText="1"/>
    </xf>
    <xf numFmtId="0" fontId="38" fillId="0" borderId="25" xfId="0" applyFont="1" applyBorder="1" applyAlignment="1">
      <alignment horizontal="distributed" vertical="center" wrapText="1"/>
    </xf>
    <xf numFmtId="0" fontId="17" fillId="0" borderId="25" xfId="0" applyFont="1" applyBorder="1" applyAlignment="1">
      <alignment horizontal="left" vertical="center" wrapText="1"/>
    </xf>
    <xf numFmtId="0" fontId="38" fillId="0" borderId="25" xfId="0" applyFont="1" applyBorder="1" applyAlignment="1">
      <alignment horizontal="left" vertical="center" wrapText="1"/>
    </xf>
    <xf numFmtId="0" fontId="38" fillId="0" borderId="25" xfId="0" applyFont="1" applyBorder="1" applyAlignment="1">
      <alignment horizontal="distributed" vertical="center"/>
    </xf>
    <xf numFmtId="0" fontId="15" fillId="0" borderId="10" xfId="0" applyFont="1" applyBorder="1" applyAlignment="1">
      <alignment horizontal="center" vertical="center" wrapText="1"/>
    </xf>
    <xf numFmtId="0" fontId="38" fillId="0" borderId="10" xfId="0" applyFont="1" applyBorder="1" applyAlignment="1">
      <alignment horizontal="center" vertical="center" textRotation="255"/>
    </xf>
    <xf numFmtId="0" fontId="38" fillId="0" borderId="18" xfId="0" applyFont="1" applyBorder="1" applyAlignment="1">
      <alignment horizontal="distributed" vertical="center" shrinkToFit="1"/>
    </xf>
    <xf numFmtId="0" fontId="109" fillId="0" borderId="25" xfId="0" applyFont="1" applyBorder="1" applyAlignment="1">
      <alignment horizontal="left" vertical="center" wrapText="1"/>
    </xf>
    <xf numFmtId="0" fontId="17" fillId="0" borderId="0" xfId="0" applyFont="1" applyBorder="1" applyAlignment="1">
      <alignment horizontal="distributed" vertical="center" wrapText="1"/>
    </xf>
    <xf numFmtId="0" fontId="38" fillId="0" borderId="0" xfId="0" applyFont="1" applyBorder="1" applyAlignment="1">
      <alignment horizontal="distributed" vertical="center"/>
    </xf>
    <xf numFmtId="0" fontId="14" fillId="0" borderId="10" xfId="0" applyFont="1" applyBorder="1" applyAlignment="1">
      <alignment horizontal="center" vertical="center"/>
    </xf>
    <xf numFmtId="0" fontId="52" fillId="0" borderId="10" xfId="0" applyFont="1" applyBorder="1" applyAlignment="1">
      <alignment horizontal="center" vertical="center" textRotation="255"/>
    </xf>
    <xf numFmtId="0" fontId="38" fillId="0" borderId="10" xfId="0" applyFont="1" applyBorder="1" applyAlignment="1">
      <alignment horizontal="center" vertical="center"/>
    </xf>
    <xf numFmtId="0" fontId="38" fillId="0" borderId="26" xfId="0" applyFont="1" applyBorder="1" applyAlignment="1">
      <alignment horizontal="center" vertical="center"/>
    </xf>
    <xf numFmtId="0" fontId="110" fillId="0" borderId="25" xfId="0" applyFont="1" applyBorder="1" applyAlignment="1">
      <alignment horizontal="distributed" vertical="center"/>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176" fontId="17" fillId="0" borderId="11" xfId="1" applyFont="1" applyBorder="1" applyAlignment="1" applyProtection="1">
      <alignment horizontal="center" vertical="center" wrapText="1"/>
    </xf>
    <xf numFmtId="176" fontId="17" fillId="0" borderId="28" xfId="1" applyFont="1" applyBorder="1" applyAlignment="1" applyProtection="1">
      <alignment horizontal="center" vertical="center" wrapText="1"/>
    </xf>
    <xf numFmtId="176" fontId="21" fillId="0" borderId="21" xfId="1" applyFont="1" applyBorder="1" applyAlignment="1" applyProtection="1">
      <alignment horizontal="center" vertical="center"/>
    </xf>
    <xf numFmtId="0" fontId="21" fillId="0" borderId="18" xfId="0" applyFont="1" applyBorder="1" applyAlignment="1">
      <alignment horizontal="center" vertical="center"/>
    </xf>
    <xf numFmtId="0" fontId="15" fillId="0" borderId="19" xfId="0" applyFont="1" applyBorder="1" applyAlignment="1">
      <alignment horizontal="left" vertical="center"/>
    </xf>
    <xf numFmtId="0" fontId="15" fillId="0" borderId="0" xfId="0" applyFont="1" applyBorder="1" applyAlignment="1">
      <alignment horizontal="left" vertical="center" shrinkToFit="1"/>
    </xf>
    <xf numFmtId="0" fontId="15" fillId="0" borderId="73" xfId="0" applyFont="1" applyBorder="1" applyAlignment="1">
      <alignment horizontal="left"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176" fontId="21" fillId="0" borderId="18" xfId="1" applyFont="1" applyBorder="1" applyAlignment="1" applyProtection="1">
      <alignment horizontal="center" vertical="center"/>
    </xf>
    <xf numFmtId="0" fontId="15" fillId="0" borderId="17" xfId="0" applyFont="1" applyBorder="1" applyAlignment="1">
      <alignment horizontal="left" vertical="center"/>
    </xf>
    <xf numFmtId="0" fontId="21" fillId="0" borderId="27" xfId="0" applyFont="1" applyBorder="1" applyAlignment="1">
      <alignment horizontal="center" vertical="center"/>
    </xf>
    <xf numFmtId="0" fontId="28" fillId="0" borderId="28" xfId="0" applyFont="1" applyBorder="1" applyAlignment="1">
      <alignment horizontal="center" vertical="center"/>
    </xf>
    <xf numFmtId="0" fontId="28" fillId="0" borderId="64" xfId="0" applyFont="1" applyBorder="1" applyAlignment="1">
      <alignment horizontal="center" vertical="center"/>
    </xf>
    <xf numFmtId="0" fontId="15" fillId="0" borderId="72" xfId="0" applyFont="1" applyBorder="1" applyAlignment="1">
      <alignment horizontal="left" vertical="center"/>
    </xf>
    <xf numFmtId="0" fontId="71" fillId="0" borderId="68" xfId="0" applyFont="1" applyBorder="1" applyAlignment="1">
      <alignment horizontal="center"/>
    </xf>
    <xf numFmtId="0" fontId="21" fillId="0" borderId="69" xfId="0" applyFont="1" applyBorder="1" applyAlignment="1">
      <alignment horizontal="center" vertical="center"/>
    </xf>
    <xf numFmtId="0" fontId="82" fillId="0" borderId="70" xfId="0" applyFont="1" applyBorder="1" applyAlignment="1">
      <alignment horizontal="center" vertical="center" textRotation="1"/>
    </xf>
    <xf numFmtId="0" fontId="38" fillId="0" borderId="71" xfId="0" applyFont="1" applyBorder="1" applyAlignment="1">
      <alignment horizontal="right" vertical="center"/>
    </xf>
    <xf numFmtId="0" fontId="28" fillId="0" borderId="71" xfId="0" applyFont="1" applyBorder="1" applyAlignment="1">
      <alignment horizontal="center" vertical="center"/>
    </xf>
    <xf numFmtId="0" fontId="15" fillId="0" borderId="28" xfId="0" applyFont="1" applyBorder="1" applyAlignment="1">
      <alignment horizontal="center" vertical="center"/>
    </xf>
    <xf numFmtId="0" fontId="21" fillId="0" borderId="10" xfId="0" applyFont="1" applyBorder="1" applyAlignment="1">
      <alignment horizontal="center" vertical="center"/>
    </xf>
    <xf numFmtId="0" fontId="82" fillId="0" borderId="15" xfId="0" applyFont="1" applyBorder="1" applyAlignment="1">
      <alignment horizontal="center" vertical="center" textRotation="1"/>
    </xf>
    <xf numFmtId="0" fontId="38" fillId="0" borderId="28" xfId="0" applyFont="1" applyBorder="1" applyAlignment="1">
      <alignment horizontal="right" vertical="center"/>
    </xf>
    <xf numFmtId="0" fontId="28" fillId="0" borderId="10" xfId="0" applyFont="1" applyBorder="1" applyAlignment="1">
      <alignment horizontal="center" vertical="center"/>
    </xf>
    <xf numFmtId="0" fontId="97" fillId="0" borderId="28" xfId="0" applyFont="1" applyBorder="1" applyAlignment="1">
      <alignment horizontal="center" vertical="center"/>
    </xf>
    <xf numFmtId="0" fontId="95" fillId="0" borderId="28" xfId="0" applyFont="1" applyBorder="1" applyAlignment="1">
      <alignment horizontal="center" vertical="center"/>
    </xf>
    <xf numFmtId="0" fontId="96" fillId="0" borderId="68" xfId="0" applyFont="1" applyBorder="1" applyAlignment="1">
      <alignment horizontal="center"/>
    </xf>
    <xf numFmtId="0" fontId="94" fillId="0" borderId="10" xfId="0" applyFont="1" applyBorder="1" applyAlignment="1">
      <alignment horizontal="center" vertical="center"/>
    </xf>
    <xf numFmtId="0" fontId="100" fillId="0" borderId="10" xfId="0" applyFont="1" applyBorder="1" applyAlignment="1">
      <alignment horizontal="center" vertical="center"/>
    </xf>
    <xf numFmtId="0" fontId="95" fillId="0" borderId="21" xfId="0" applyFont="1" applyBorder="1" applyAlignment="1">
      <alignment horizontal="right" vertical="center"/>
    </xf>
    <xf numFmtId="0" fontId="95" fillId="0" borderId="22" xfId="0" applyFont="1" applyBorder="1" applyAlignment="1">
      <alignment horizontal="right" vertical="center"/>
    </xf>
    <xf numFmtId="0" fontId="15" fillId="0" borderId="66" xfId="0" applyFont="1" applyBorder="1" applyAlignment="1">
      <alignment horizontal="center" vertical="center"/>
    </xf>
    <xf numFmtId="3" fontId="97" fillId="0" borderId="28" xfId="0" applyNumberFormat="1" applyFont="1" applyBorder="1" applyAlignment="1">
      <alignment horizontal="center" vertical="center"/>
    </xf>
    <xf numFmtId="0" fontId="68" fillId="0" borderId="0" xfId="0" applyFont="1" applyBorder="1" applyAlignment="1">
      <alignment horizontal="center" vertical="top" textRotation="255" shrinkToFit="1"/>
    </xf>
    <xf numFmtId="0" fontId="15" fillId="0" borderId="62" xfId="0" applyFont="1" applyBorder="1" applyAlignment="1">
      <alignment horizontal="center" vertical="top" shrinkToFit="1"/>
    </xf>
    <xf numFmtId="0" fontId="94" fillId="0" borderId="63" xfId="0" applyFont="1" applyBorder="1" applyAlignment="1">
      <alignment horizontal="center" vertical="center"/>
    </xf>
    <xf numFmtId="0" fontId="96" fillId="0" borderId="64" xfId="0" applyFont="1" applyBorder="1" applyAlignment="1">
      <alignment horizontal="center" vertical="center"/>
    </xf>
    <xf numFmtId="0" fontId="15" fillId="0" borderId="65" xfId="0" applyFont="1" applyBorder="1" applyAlignment="1">
      <alignment horizontal="center" vertical="center"/>
    </xf>
    <xf numFmtId="0" fontId="95" fillId="0" borderId="19" xfId="0" applyFont="1" applyBorder="1" applyAlignment="1">
      <alignment horizontal="left" vertical="top"/>
    </xf>
    <xf numFmtId="49" fontId="15" fillId="0" borderId="17" xfId="0" applyNumberFormat="1" applyFont="1" applyBorder="1" applyAlignment="1">
      <alignment horizontal="center" vertical="center"/>
    </xf>
    <xf numFmtId="0" fontId="95" fillId="0" borderId="21" xfId="0" applyFont="1" applyBorder="1" applyAlignment="1">
      <alignment horizontal="left" vertical="center"/>
    </xf>
    <xf numFmtId="0" fontId="95" fillId="0" borderId="66" xfId="0" applyFont="1" applyBorder="1" applyAlignment="1">
      <alignment horizontal="left" vertical="top" wrapText="1"/>
    </xf>
    <xf numFmtId="0" fontId="95" fillId="0" borderId="10" xfId="0" applyFont="1" applyBorder="1" applyAlignment="1">
      <alignment horizontal="left" vertical="center" indent="4"/>
    </xf>
    <xf numFmtId="49" fontId="15" fillId="0" borderId="10" xfId="0" applyNumberFormat="1" applyFont="1" applyBorder="1" applyAlignment="1">
      <alignment horizontal="center" vertical="center"/>
    </xf>
    <xf numFmtId="49" fontId="95" fillId="0" borderId="66" xfId="0" applyNumberFormat="1" applyFont="1" applyBorder="1" applyAlignment="1">
      <alignment horizontal="left" vertical="center" wrapText="1"/>
    </xf>
    <xf numFmtId="0" fontId="15" fillId="0" borderId="67" xfId="0" applyFont="1" applyBorder="1" applyAlignment="1">
      <alignment horizontal="center" vertical="center" textRotation="255" shrinkToFit="1"/>
    </xf>
    <xf numFmtId="0" fontId="78" fillId="0" borderId="0" xfId="0" applyFont="1" applyBorder="1" applyAlignment="1">
      <alignment horizontal="center" vertical="center"/>
    </xf>
    <xf numFmtId="0" fontId="79" fillId="0" borderId="0" xfId="0" applyFont="1" applyBorder="1" applyAlignment="1">
      <alignment horizontal="center" vertical="center"/>
    </xf>
    <xf numFmtId="0" fontId="81" fillId="0" borderId="56" xfId="0" applyFont="1" applyBorder="1" applyAlignment="1">
      <alignment horizontal="left" vertical="center" shrinkToFit="1"/>
    </xf>
    <xf numFmtId="0" fontId="15" fillId="0" borderId="57" xfId="0" applyFont="1" applyBorder="1" applyAlignment="1">
      <alignment horizontal="center" vertical="center"/>
    </xf>
    <xf numFmtId="0" fontId="15" fillId="0" borderId="58" xfId="0" applyFont="1" applyBorder="1" applyAlignment="1">
      <alignment horizontal="center" wrapText="1"/>
    </xf>
    <xf numFmtId="0" fontId="94" fillId="0" borderId="59" xfId="0" applyFont="1" applyBorder="1" applyAlignment="1">
      <alignment horizontal="left" vertical="center"/>
    </xf>
    <xf numFmtId="0" fontId="59" fillId="0" borderId="60" xfId="0" applyFont="1" applyBorder="1" applyAlignment="1">
      <alignment horizontal="left" vertical="center"/>
    </xf>
    <xf numFmtId="0" fontId="15" fillId="0" borderId="61" xfId="0" applyFont="1" applyBorder="1" applyAlignment="1">
      <alignment horizontal="left" vertical="center"/>
    </xf>
    <xf numFmtId="0" fontId="0" fillId="0" borderId="10" xfId="0" applyFont="1" applyBorder="1" applyAlignment="1">
      <alignment horizontal="left" vertical="center"/>
    </xf>
    <xf numFmtId="0" fontId="15" fillId="0" borderId="26" xfId="0" applyFont="1" applyBorder="1" applyAlignment="1">
      <alignment horizontal="center" vertical="center" wrapText="1"/>
    </xf>
    <xf numFmtId="0" fontId="52" fillId="0" borderId="25" xfId="0" applyFont="1" applyBorder="1" applyAlignment="1">
      <alignment horizontal="center" vertical="center" wrapText="1"/>
    </xf>
    <xf numFmtId="0" fontId="15" fillId="0" borderId="76" xfId="0" applyFont="1" applyBorder="1" applyAlignment="1">
      <alignment horizontal="center" vertical="center"/>
    </xf>
    <xf numFmtId="0" fontId="15" fillId="0" borderId="17" xfId="0" applyFont="1" applyBorder="1" applyAlignment="1">
      <alignment horizontal="left" vertical="center" wrapText="1"/>
    </xf>
    <xf numFmtId="0" fontId="15" fillId="0" borderId="77" xfId="0" applyFont="1" applyBorder="1" applyAlignment="1">
      <alignment horizontal="center" vertical="center"/>
    </xf>
    <xf numFmtId="0" fontId="15" fillId="0" borderId="0" xfId="0" applyFont="1" applyBorder="1" applyAlignment="1">
      <alignment horizontal="center" vertical="center"/>
    </xf>
    <xf numFmtId="0" fontId="15" fillId="0" borderId="74" xfId="0" applyFont="1" applyBorder="1" applyAlignment="1">
      <alignment horizontal="center" vertical="center"/>
    </xf>
    <xf numFmtId="0" fontId="15" fillId="0" borderId="25" xfId="0" applyFont="1" applyBorder="1" applyAlignment="1">
      <alignment horizontal="center" vertical="center"/>
    </xf>
    <xf numFmtId="0" fontId="15" fillId="0" borderId="75" xfId="0" applyFont="1" applyBorder="1" applyAlignment="1">
      <alignment horizontal="center" vertical="center"/>
    </xf>
    <xf numFmtId="0" fontId="8" fillId="0" borderId="0" xfId="0" applyFont="1" applyBorder="1" applyAlignment="1">
      <alignment horizontal="left" vertical="center"/>
    </xf>
    <xf numFmtId="0" fontId="2" fillId="0" borderId="0" xfId="0" applyFont="1" applyBorder="1" applyAlignment="1">
      <alignment horizontal="left" vertical="center"/>
    </xf>
    <xf numFmtId="0" fontId="26" fillId="0" borderId="0" xfId="0" applyFont="1" applyBorder="1" applyAlignment="1">
      <alignment horizontal="left" vertical="center" wrapText="1"/>
    </xf>
    <xf numFmtId="0" fontId="26" fillId="0" borderId="0" xfId="0" applyFont="1" applyBorder="1" applyAlignment="1">
      <alignment horizontal="left" vertical="center"/>
    </xf>
    <xf numFmtId="0" fontId="32" fillId="0" borderId="0" xfId="0" applyFont="1" applyBorder="1" applyAlignment="1">
      <alignment horizontal="left" vertical="center" wrapText="1"/>
    </xf>
    <xf numFmtId="0" fontId="90" fillId="0" borderId="0" xfId="0" applyFont="1" applyBorder="1" applyAlignment="1">
      <alignment horizontal="left" vertical="center"/>
    </xf>
    <xf numFmtId="0" fontId="87" fillId="0" borderId="0" xfId="0" applyFont="1" applyBorder="1" applyAlignment="1">
      <alignment horizontal="left" vertical="center"/>
    </xf>
    <xf numFmtId="0" fontId="88" fillId="0" borderId="0" xfId="0" applyFont="1" applyBorder="1" applyAlignment="1">
      <alignment horizontal="left"/>
    </xf>
    <xf numFmtId="0" fontId="17" fillId="0" borderId="10" xfId="0" applyFont="1" applyBorder="1" applyAlignment="1">
      <alignment horizontal="left" vertical="center" wrapText="1" shrinkToFit="1"/>
    </xf>
    <xf numFmtId="0" fontId="15" fillId="0" borderId="0" xfId="0" applyFont="1" applyBorder="1" applyAlignment="1">
      <alignment horizontal="left"/>
    </xf>
    <xf numFmtId="0" fontId="0" fillId="0" borderId="0" xfId="0" applyFont="1" applyBorder="1" applyAlignment="1">
      <alignment horizontal="left"/>
    </xf>
    <xf numFmtId="176" fontId="28" fillId="0" borderId="10" xfId="1" applyFont="1" applyBorder="1" applyAlignment="1" applyProtection="1">
      <alignment horizontal="left" vertical="center" wrapText="1" indent="4"/>
    </xf>
    <xf numFmtId="0" fontId="38" fillId="0" borderId="17" xfId="0" applyFont="1" applyBorder="1" applyAlignment="1">
      <alignment horizontal="distributed" vertical="center"/>
    </xf>
    <xf numFmtId="176" fontId="28" fillId="0" borderId="10" xfId="1" applyFont="1" applyBorder="1" applyAlignment="1" applyProtection="1">
      <alignment horizontal="left" vertical="center" indent="4"/>
    </xf>
    <xf numFmtId="0" fontId="70" fillId="0" borderId="0" xfId="0" applyFont="1" applyBorder="1" applyAlignment="1">
      <alignment horizontal="left" vertical="distributed" wrapText="1"/>
    </xf>
    <xf numFmtId="0" fontId="38" fillId="0" borderId="0" xfId="0" applyFont="1" applyBorder="1" applyAlignment="1">
      <alignment horizontal="distributed" vertical="center" wrapText="1"/>
    </xf>
    <xf numFmtId="0" fontId="74" fillId="0" borderId="0" xfId="0" applyFont="1" applyBorder="1" applyAlignment="1">
      <alignment horizontal="center" vertical="center"/>
    </xf>
    <xf numFmtId="0" fontId="38" fillId="0" borderId="10" xfId="0" applyFont="1" applyBorder="1" applyAlignment="1">
      <alignment horizontal="center" vertical="center" textRotation="255" shrinkToFit="1"/>
    </xf>
    <xf numFmtId="0" fontId="38" fillId="0" borderId="10" xfId="0" applyFont="1" applyBorder="1" applyAlignment="1">
      <alignment horizontal="center" vertical="center" shrinkToFit="1"/>
    </xf>
    <xf numFmtId="3" fontId="28" fillId="0" borderId="10" xfId="0" applyNumberFormat="1" applyFont="1" applyBorder="1" applyAlignment="1">
      <alignment horizontal="center" vertical="center"/>
    </xf>
    <xf numFmtId="176" fontId="28" fillId="0" borderId="26" xfId="1" applyFont="1" applyBorder="1" applyAlignment="1" applyProtection="1">
      <alignment horizontal="center" vertical="center"/>
    </xf>
    <xf numFmtId="0" fontId="52" fillId="0" borderId="0" xfId="0" applyFont="1" applyBorder="1" applyAlignment="1">
      <alignment horizontal="left" vertical="center" shrinkToFit="1"/>
    </xf>
    <xf numFmtId="0" fontId="28" fillId="0" borderId="0" xfId="0" applyFont="1" applyBorder="1" applyAlignment="1">
      <alignment horizontal="center" vertical="center" textRotation="3"/>
    </xf>
    <xf numFmtId="0" fontId="38" fillId="0" borderId="16" xfId="0" applyFont="1" applyBorder="1" applyAlignment="1">
      <alignment horizontal="left" vertical="center"/>
    </xf>
    <xf numFmtId="0" fontId="38" fillId="0" borderId="18" xfId="0" applyFont="1" applyBorder="1" applyAlignment="1">
      <alignment horizontal="distributed" vertical="center"/>
    </xf>
    <xf numFmtId="0" fontId="17" fillId="0" borderId="10" xfId="0" applyFont="1" applyBorder="1" applyAlignment="1">
      <alignment horizontal="left" vertical="center" wrapText="1" indent="4"/>
    </xf>
    <xf numFmtId="0" fontId="38" fillId="0" borderId="10" xfId="0" applyFont="1" applyBorder="1" applyAlignment="1">
      <alignment horizontal="left" vertical="center" wrapText="1" indent="4"/>
    </xf>
    <xf numFmtId="49" fontId="14" fillId="0" borderId="0" xfId="0" applyNumberFormat="1" applyFont="1" applyBorder="1" applyAlignment="1">
      <alignment horizontal="left" vertical="center"/>
    </xf>
    <xf numFmtId="176" fontId="28" fillId="0" borderId="10" xfId="1" applyFont="1" applyBorder="1" applyAlignment="1" applyProtection="1">
      <alignment horizontal="center" vertical="center"/>
    </xf>
    <xf numFmtId="0" fontId="69" fillId="0" borderId="10" xfId="0" applyFont="1" applyBorder="1" applyAlignment="1">
      <alignment horizontal="left" vertical="center" indent="4"/>
    </xf>
    <xf numFmtId="3" fontId="38" fillId="0" borderId="10" xfId="0" applyNumberFormat="1" applyFont="1" applyBorder="1" applyAlignment="1">
      <alignment horizontal="center" vertical="center" shrinkToFit="1"/>
    </xf>
    <xf numFmtId="3" fontId="28" fillId="0" borderId="10" xfId="0" applyNumberFormat="1" applyFont="1" applyBorder="1" applyAlignment="1">
      <alignment horizontal="center" vertical="center" shrinkToFit="1"/>
    </xf>
    <xf numFmtId="0" fontId="13" fillId="0" borderId="0" xfId="0" applyFont="1" applyBorder="1" applyAlignment="1">
      <alignment horizontal="center" vertical="center"/>
    </xf>
    <xf numFmtId="0" fontId="38" fillId="0" borderId="18" xfId="0" applyFont="1" applyBorder="1" applyAlignment="1">
      <alignment horizontal="left" vertical="center"/>
    </xf>
    <xf numFmtId="176" fontId="38" fillId="0" borderId="26" xfId="1" applyFont="1" applyBorder="1" applyAlignment="1" applyProtection="1">
      <alignment horizontal="right" vertical="center"/>
    </xf>
  </cellXfs>
  <cellStyles count="3">
    <cellStyle name="Excel Built-in Explanatory Text" xfId="1"/>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21" Type="http://schemas.openxmlformats.org/officeDocument/2006/relationships/worksheet" Target="worksheets/sheet21.xml" /><Relationship Id="rId34" Type="http://schemas.openxmlformats.org/officeDocument/2006/relationships/theme" Target="theme/theme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calcChain" Target="calcChain.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styles" Target="styles.xml" /><Relationship Id="rId8" Type="http://schemas.openxmlformats.org/officeDocument/2006/relationships/worksheet" Target="worksheets/sheet8.xml" /><Relationship Id="rId3" Type="http://schemas.openxmlformats.org/officeDocument/2006/relationships/worksheet" Target="worksheets/sheet3.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619125</xdr:colOff>
      <xdr:row>11</xdr:row>
      <xdr:rowOff>9525</xdr:rowOff>
    </xdr:from>
    <xdr:to>
      <xdr:col>8</xdr:col>
      <xdr:colOff>1066800</xdr:colOff>
      <xdr:row>19</xdr:row>
      <xdr:rowOff>219075</xdr:rowOff>
    </xdr:to>
    <xdr:pic>
      <xdr:nvPicPr>
        <xdr:cNvPr id="1026" name="Picture 9">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2714625"/>
          <a:ext cx="4419600" cy="2038350"/>
        </a:xfrm>
        <a:prstGeom prst="rect">
          <a:avLst/>
        </a:prstGeom>
        <a:noFill/>
        <a:ln w="9360">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8</xdr:row>
      <xdr:rowOff>76200</xdr:rowOff>
    </xdr:from>
    <xdr:to>
      <xdr:col>1</xdr:col>
      <xdr:colOff>219075</xdr:colOff>
      <xdr:row>8</xdr:row>
      <xdr:rowOff>76200</xdr:rowOff>
    </xdr:to>
    <xdr:sp macro="" textlink="">
      <xdr:nvSpPr>
        <xdr:cNvPr id="10266" name="Line 1">
          <a:extLst>
            <a:ext uri="{FF2B5EF4-FFF2-40B4-BE49-F238E27FC236}">
              <a16:creationId xmlns:a16="http://schemas.microsoft.com/office/drawing/2014/main" id="{00000000-0008-0000-0900-00001A280000}"/>
            </a:ext>
          </a:extLst>
        </xdr:cNvPr>
        <xdr:cNvSpPr>
          <a:spLocks noChangeShapeType="1"/>
        </xdr:cNvSpPr>
      </xdr:nvSpPr>
      <xdr:spPr bwMode="auto">
        <a:xfrm>
          <a:off x="1123950" y="1857375"/>
          <a:ext cx="21907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161925</xdr:colOff>
      <xdr:row>9</xdr:row>
      <xdr:rowOff>76200</xdr:rowOff>
    </xdr:from>
    <xdr:to>
      <xdr:col>9</xdr:col>
      <xdr:colOff>666750</xdr:colOff>
      <xdr:row>10</xdr:row>
      <xdr:rowOff>323850</xdr:rowOff>
    </xdr:to>
    <xdr:sp macro="" textlink="" fLocksText="0">
      <xdr:nvSpPr>
        <xdr:cNvPr id="10242" name="CustomShape 1">
          <a:extLst>
            <a:ext uri="{FF2B5EF4-FFF2-40B4-BE49-F238E27FC236}">
              <a16:creationId xmlns:a16="http://schemas.microsoft.com/office/drawing/2014/main" id="{00000000-0008-0000-0900-000002280000}"/>
            </a:ext>
          </a:extLst>
        </xdr:cNvPr>
        <xdr:cNvSpPr>
          <a:spLocks noChangeArrowheads="1"/>
        </xdr:cNvSpPr>
      </xdr:nvSpPr>
      <xdr:spPr bwMode="auto">
        <a:xfrm>
          <a:off x="5991225" y="2047875"/>
          <a:ext cx="1190625" cy="438150"/>
        </a:xfrm>
        <a:custGeom>
          <a:avLst/>
          <a:gdLst>
            <a:gd name="G0" fmla="+- 3861 0 0"/>
            <a:gd name="G1" fmla="+- 1221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680" rIns="36360" bIns="22680" anchor="ctr"/>
        <a:lstStyle/>
        <a:p>
          <a:pPr algn="l" rtl="0">
            <a:defRPr sz="1000"/>
          </a:pPr>
          <a:r>
            <a:rPr lang="ja-JP" altLang="en-US" sz="1100" b="0" i="0" u="none" strike="noStrike" baseline="0">
              <a:solidFill>
                <a:srgbClr val="000000"/>
              </a:solidFill>
              <a:latin typeface="DejaVu Sans"/>
            </a:rPr>
            <a:t>　円</a:t>
          </a:r>
        </a:p>
      </xdr:txBody>
    </xdr:sp>
    <xdr:clientData/>
  </xdr:twoCellAnchor>
  <xdr:twoCellAnchor>
    <xdr:from>
      <xdr:col>8</xdr:col>
      <xdr:colOff>190500</xdr:colOff>
      <xdr:row>4</xdr:row>
      <xdr:rowOff>95250</xdr:rowOff>
    </xdr:from>
    <xdr:to>
      <xdr:col>9</xdr:col>
      <xdr:colOff>685800</xdr:colOff>
      <xdr:row>7</xdr:row>
      <xdr:rowOff>38100</xdr:rowOff>
    </xdr:to>
    <xdr:sp macro="" textlink="" fLocksText="0">
      <xdr:nvSpPr>
        <xdr:cNvPr id="10243" name="CustomShape 1">
          <a:extLst>
            <a:ext uri="{FF2B5EF4-FFF2-40B4-BE49-F238E27FC236}">
              <a16:creationId xmlns:a16="http://schemas.microsoft.com/office/drawing/2014/main" id="{00000000-0008-0000-0900-000003280000}"/>
            </a:ext>
          </a:extLst>
        </xdr:cNvPr>
        <xdr:cNvSpPr>
          <a:spLocks noChangeArrowheads="1"/>
        </xdr:cNvSpPr>
      </xdr:nvSpPr>
      <xdr:spPr bwMode="auto">
        <a:xfrm>
          <a:off x="6019800" y="1190625"/>
          <a:ext cx="1181100" cy="438150"/>
        </a:xfrm>
        <a:custGeom>
          <a:avLst/>
          <a:gdLst>
            <a:gd name="G0" fmla="+- 3828 0 0"/>
            <a:gd name="G1" fmla="+- 121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r>
            <a:rPr lang="ja-JP" altLang="en-US" sz="1100" b="0" i="0" u="none" strike="noStrike" baseline="0">
              <a:solidFill>
                <a:srgbClr val="FF0000"/>
              </a:solidFill>
              <a:latin typeface="DejaVu Sans"/>
            </a:rPr>
            <a:t>端数整理後の</a:t>
          </a:r>
        </a:p>
        <a:p>
          <a:pPr algn="l" rtl="0">
            <a:defRPr sz="1000"/>
          </a:pPr>
          <a:r>
            <a:rPr lang="ja-JP" altLang="en-US" sz="1100" b="0" i="0" u="none" strike="noStrike" baseline="0">
              <a:solidFill>
                <a:srgbClr val="FF0000"/>
              </a:solidFill>
              <a:latin typeface="DejaVu Sans"/>
            </a:rPr>
            <a:t>年間総収入金額</a:t>
          </a:r>
        </a:p>
      </xdr:txBody>
    </xdr:sp>
    <xdr:clientData/>
  </xdr:twoCellAnchor>
  <xdr:twoCellAnchor>
    <xdr:from>
      <xdr:col>9</xdr:col>
      <xdr:colOff>85725</xdr:colOff>
      <xdr:row>8</xdr:row>
      <xdr:rowOff>9525</xdr:rowOff>
    </xdr:from>
    <xdr:to>
      <xdr:col>9</xdr:col>
      <xdr:colOff>85725</xdr:colOff>
      <xdr:row>9</xdr:row>
      <xdr:rowOff>57150</xdr:rowOff>
    </xdr:to>
    <xdr:sp macro="" textlink="">
      <xdr:nvSpPr>
        <xdr:cNvPr id="10269" name="Line 1">
          <a:extLst>
            <a:ext uri="{FF2B5EF4-FFF2-40B4-BE49-F238E27FC236}">
              <a16:creationId xmlns:a16="http://schemas.microsoft.com/office/drawing/2014/main" id="{00000000-0008-0000-0900-00001D280000}"/>
            </a:ext>
          </a:extLst>
        </xdr:cNvPr>
        <xdr:cNvSpPr>
          <a:spLocks noChangeShapeType="1"/>
        </xdr:cNvSpPr>
      </xdr:nvSpPr>
      <xdr:spPr bwMode="auto">
        <a:xfrm flipH="1">
          <a:off x="6600825" y="1790700"/>
          <a:ext cx="0" cy="238125"/>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57150</xdr:colOff>
      <xdr:row>5</xdr:row>
      <xdr:rowOff>9525</xdr:rowOff>
    </xdr:from>
    <xdr:to>
      <xdr:col>8</xdr:col>
      <xdr:colOff>95250</xdr:colOff>
      <xdr:row>11</xdr:row>
      <xdr:rowOff>190500</xdr:rowOff>
    </xdr:to>
    <xdr:sp macro="" textlink="">
      <xdr:nvSpPr>
        <xdr:cNvPr id="10270" name="CustomShape 1">
          <a:extLst>
            <a:ext uri="{FF2B5EF4-FFF2-40B4-BE49-F238E27FC236}">
              <a16:creationId xmlns:a16="http://schemas.microsoft.com/office/drawing/2014/main" id="{00000000-0008-0000-0900-00001E280000}"/>
            </a:ext>
          </a:extLst>
        </xdr:cNvPr>
        <xdr:cNvSpPr>
          <a:spLocks noChangeArrowheads="1"/>
        </xdr:cNvSpPr>
      </xdr:nvSpPr>
      <xdr:spPr bwMode="auto">
        <a:xfrm>
          <a:off x="5886450" y="1219200"/>
          <a:ext cx="38100" cy="1857375"/>
        </a:xfrm>
        <a:custGeom>
          <a:avLst/>
          <a:gdLst>
            <a:gd name="T0" fmla="*/ 38100 w 38100"/>
            <a:gd name="T1" fmla="*/ 928688 h 1857375"/>
            <a:gd name="T2" fmla="*/ 19050 w 38100"/>
            <a:gd name="T3" fmla="*/ 1857375 h 1857375"/>
            <a:gd name="T4" fmla="*/ 0 w 38100"/>
            <a:gd name="T5" fmla="*/ 928688 h 1857375"/>
            <a:gd name="T6" fmla="*/ 19050 w 38100"/>
            <a:gd name="T7" fmla="*/ 0 h 1857375"/>
            <a:gd name="T8" fmla="*/ 0 60000 65536"/>
            <a:gd name="T9" fmla="*/ 5898240 60000 65536"/>
            <a:gd name="T10" fmla="*/ 11796480 60000 65536"/>
            <a:gd name="T11" fmla="*/ 17694720 60000 65536"/>
            <a:gd name="T12" fmla="*/ 0 w 38100"/>
            <a:gd name="T13" fmla="*/ 0 h 1857375"/>
            <a:gd name="T14" fmla="*/ 38100 w 38100"/>
            <a:gd name="T15" fmla="*/ 1857375 h 1857375"/>
          </a:gdLst>
          <a:ahLst/>
          <a:cxnLst>
            <a:cxn ang="T8">
              <a:pos x="T0" y="T1"/>
            </a:cxn>
            <a:cxn ang="T9">
              <a:pos x="T2" y="T3"/>
            </a:cxn>
            <a:cxn ang="T10">
              <a:pos x="T4" y="T5"/>
            </a:cxn>
            <a:cxn ang="T11">
              <a:pos x="T6" y="T7"/>
            </a:cxn>
          </a:cxnLst>
          <a:rect l="T12" t="T13" r="T14" b="T15"/>
          <a:pathLst>
            <a:path w="38100" h="1857375">
              <a:moveTo>
                <a:pt x="0" y="0"/>
              </a:moveTo>
              <a:cubicBezTo>
                <a:pt x="63" y="0"/>
                <a:pt x="127" y="214"/>
                <a:pt x="127" y="429"/>
              </a:cubicBezTo>
              <a:lnTo>
                <a:pt x="127" y="4728"/>
              </a:lnTo>
              <a:cubicBezTo>
                <a:pt x="127" y="4943"/>
                <a:pt x="63" y="5158"/>
                <a:pt x="0" y="5158"/>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228600</xdr:colOff>
      <xdr:row>5</xdr:row>
      <xdr:rowOff>9525</xdr:rowOff>
    </xdr:from>
    <xdr:to>
      <xdr:col>2</xdr:col>
      <xdr:colOff>0</xdr:colOff>
      <xdr:row>11</xdr:row>
      <xdr:rowOff>190500</xdr:rowOff>
    </xdr:to>
    <xdr:sp macro="" textlink="">
      <xdr:nvSpPr>
        <xdr:cNvPr id="10271" name="CustomShape 1">
          <a:extLst>
            <a:ext uri="{FF2B5EF4-FFF2-40B4-BE49-F238E27FC236}">
              <a16:creationId xmlns:a16="http://schemas.microsoft.com/office/drawing/2014/main" id="{00000000-0008-0000-0900-00001F280000}"/>
            </a:ext>
          </a:extLst>
        </xdr:cNvPr>
        <xdr:cNvSpPr>
          <a:spLocks noChangeArrowheads="1"/>
        </xdr:cNvSpPr>
      </xdr:nvSpPr>
      <xdr:spPr bwMode="auto">
        <a:xfrm>
          <a:off x="1352550" y="1219200"/>
          <a:ext cx="76200" cy="1857375"/>
        </a:xfrm>
        <a:custGeom>
          <a:avLst/>
          <a:gdLst>
            <a:gd name="T0" fmla="*/ 76200 w 76200"/>
            <a:gd name="T1" fmla="*/ 928688 h 1857375"/>
            <a:gd name="T2" fmla="*/ 38100 w 76200"/>
            <a:gd name="T3" fmla="*/ 1857375 h 1857375"/>
            <a:gd name="T4" fmla="*/ 0 w 76200"/>
            <a:gd name="T5" fmla="*/ 928688 h 1857375"/>
            <a:gd name="T6" fmla="*/ 38100 w 76200"/>
            <a:gd name="T7" fmla="*/ 0 h 1857375"/>
            <a:gd name="T8" fmla="*/ 0 60000 65536"/>
            <a:gd name="T9" fmla="*/ 5898240 60000 65536"/>
            <a:gd name="T10" fmla="*/ 11796480 60000 65536"/>
            <a:gd name="T11" fmla="*/ 17694720 60000 65536"/>
            <a:gd name="T12" fmla="*/ 0 w 76200"/>
            <a:gd name="T13" fmla="*/ 0 h 1857375"/>
            <a:gd name="T14" fmla="*/ 76200 w 76200"/>
            <a:gd name="T15" fmla="*/ 1857375 h 1857375"/>
          </a:gdLst>
          <a:ahLst/>
          <a:cxnLst>
            <a:cxn ang="T8">
              <a:pos x="T0" y="T1"/>
            </a:cxn>
            <a:cxn ang="T9">
              <a:pos x="T2" y="T3"/>
            </a:cxn>
            <a:cxn ang="T10">
              <a:pos x="T4" y="T5"/>
            </a:cxn>
            <a:cxn ang="T11">
              <a:pos x="T6" y="T7"/>
            </a:cxn>
          </a:cxnLst>
          <a:rect l="T12" t="T13" r="T14" b="T15"/>
          <a:pathLst>
            <a:path w="76200" h="1857375">
              <a:moveTo>
                <a:pt x="250" y="0"/>
              </a:moveTo>
              <a:cubicBezTo>
                <a:pt x="125" y="0"/>
                <a:pt x="0" y="214"/>
                <a:pt x="0" y="429"/>
              </a:cubicBezTo>
              <a:lnTo>
                <a:pt x="0" y="4728"/>
              </a:lnTo>
              <a:cubicBezTo>
                <a:pt x="0" y="4943"/>
                <a:pt x="125" y="5158"/>
                <a:pt x="250" y="5158"/>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142875</xdr:colOff>
      <xdr:row>10</xdr:row>
      <xdr:rowOff>323850</xdr:rowOff>
    </xdr:from>
    <xdr:to>
      <xdr:col>9</xdr:col>
      <xdr:colOff>142875</xdr:colOff>
      <xdr:row>13</xdr:row>
      <xdr:rowOff>19050</xdr:rowOff>
    </xdr:to>
    <xdr:sp macro="" textlink="">
      <xdr:nvSpPr>
        <xdr:cNvPr id="10272" name="Line 1">
          <a:extLst>
            <a:ext uri="{FF2B5EF4-FFF2-40B4-BE49-F238E27FC236}">
              <a16:creationId xmlns:a16="http://schemas.microsoft.com/office/drawing/2014/main" id="{00000000-0008-0000-0900-000020280000}"/>
            </a:ext>
          </a:extLst>
        </xdr:cNvPr>
        <xdr:cNvSpPr>
          <a:spLocks noChangeShapeType="1"/>
        </xdr:cNvSpPr>
      </xdr:nvSpPr>
      <xdr:spPr bwMode="auto">
        <a:xfrm>
          <a:off x="6657975" y="2486025"/>
          <a:ext cx="0" cy="7810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314325</xdr:colOff>
      <xdr:row>13</xdr:row>
      <xdr:rowOff>9525</xdr:rowOff>
    </xdr:from>
    <xdr:to>
      <xdr:col>9</xdr:col>
      <xdr:colOff>133350</xdr:colOff>
      <xdr:row>13</xdr:row>
      <xdr:rowOff>9525</xdr:rowOff>
    </xdr:to>
    <xdr:sp macro="" textlink="">
      <xdr:nvSpPr>
        <xdr:cNvPr id="10273" name="Line 1">
          <a:extLst>
            <a:ext uri="{FF2B5EF4-FFF2-40B4-BE49-F238E27FC236}">
              <a16:creationId xmlns:a16="http://schemas.microsoft.com/office/drawing/2014/main" id="{00000000-0008-0000-0900-000021280000}"/>
            </a:ext>
          </a:extLst>
        </xdr:cNvPr>
        <xdr:cNvSpPr>
          <a:spLocks noChangeShapeType="1"/>
        </xdr:cNvSpPr>
      </xdr:nvSpPr>
      <xdr:spPr bwMode="auto">
        <a:xfrm flipH="1">
          <a:off x="3409950" y="3257550"/>
          <a:ext cx="32385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323850</xdr:colOff>
      <xdr:row>13</xdr:row>
      <xdr:rowOff>0</xdr:rowOff>
    </xdr:from>
    <xdr:to>
      <xdr:col>5</xdr:col>
      <xdr:colOff>323850</xdr:colOff>
      <xdr:row>15</xdr:row>
      <xdr:rowOff>85725</xdr:rowOff>
    </xdr:to>
    <xdr:sp macro="" textlink="">
      <xdr:nvSpPr>
        <xdr:cNvPr id="10274" name="Line 1">
          <a:extLst>
            <a:ext uri="{FF2B5EF4-FFF2-40B4-BE49-F238E27FC236}">
              <a16:creationId xmlns:a16="http://schemas.microsoft.com/office/drawing/2014/main" id="{00000000-0008-0000-0900-000022280000}"/>
            </a:ext>
          </a:extLst>
        </xdr:cNvPr>
        <xdr:cNvSpPr>
          <a:spLocks noChangeShapeType="1"/>
        </xdr:cNvSpPr>
      </xdr:nvSpPr>
      <xdr:spPr bwMode="auto">
        <a:xfrm flipH="1">
          <a:off x="3419475" y="3248025"/>
          <a:ext cx="0" cy="542925"/>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123825</xdr:colOff>
      <xdr:row>22</xdr:row>
      <xdr:rowOff>76200</xdr:rowOff>
    </xdr:from>
    <xdr:to>
      <xdr:col>7</xdr:col>
      <xdr:colOff>676275</xdr:colOff>
      <xdr:row>22</xdr:row>
      <xdr:rowOff>76200</xdr:rowOff>
    </xdr:to>
    <xdr:sp macro="" textlink="">
      <xdr:nvSpPr>
        <xdr:cNvPr id="10275" name="Line 1">
          <a:extLst>
            <a:ext uri="{FF2B5EF4-FFF2-40B4-BE49-F238E27FC236}">
              <a16:creationId xmlns:a16="http://schemas.microsoft.com/office/drawing/2014/main" id="{00000000-0008-0000-0900-000023280000}"/>
            </a:ext>
          </a:extLst>
        </xdr:cNvPr>
        <xdr:cNvSpPr>
          <a:spLocks noChangeShapeType="1"/>
        </xdr:cNvSpPr>
      </xdr:nvSpPr>
      <xdr:spPr bwMode="auto">
        <a:xfrm>
          <a:off x="5200650" y="5762625"/>
          <a:ext cx="55245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47625</xdr:colOff>
      <xdr:row>20</xdr:row>
      <xdr:rowOff>0</xdr:rowOff>
    </xdr:from>
    <xdr:to>
      <xdr:col>9</xdr:col>
      <xdr:colOff>542925</xdr:colOff>
      <xdr:row>20</xdr:row>
      <xdr:rowOff>257175</xdr:rowOff>
    </xdr:to>
    <xdr:sp macro="" textlink="">
      <xdr:nvSpPr>
        <xdr:cNvPr id="10276" name="CustomShape 1">
          <a:extLst>
            <a:ext uri="{FF2B5EF4-FFF2-40B4-BE49-F238E27FC236}">
              <a16:creationId xmlns:a16="http://schemas.microsoft.com/office/drawing/2014/main" id="{00000000-0008-0000-0900-000024280000}"/>
            </a:ext>
          </a:extLst>
        </xdr:cNvPr>
        <xdr:cNvSpPr>
          <a:spLocks noChangeArrowheads="1"/>
        </xdr:cNvSpPr>
      </xdr:nvSpPr>
      <xdr:spPr bwMode="auto">
        <a:xfrm>
          <a:off x="5876925" y="4981575"/>
          <a:ext cx="1181100" cy="257175"/>
        </a:xfrm>
        <a:custGeom>
          <a:avLst/>
          <a:gdLst>
            <a:gd name="T0" fmla="*/ 1181100 w 1181100"/>
            <a:gd name="T1" fmla="*/ 128588 h 257175"/>
            <a:gd name="T2" fmla="*/ 590550 w 1181100"/>
            <a:gd name="T3" fmla="*/ 257175 h 257175"/>
            <a:gd name="T4" fmla="*/ 0 w 1181100"/>
            <a:gd name="T5" fmla="*/ 128588 h 257175"/>
            <a:gd name="T6" fmla="*/ 590550 w 1181100"/>
            <a:gd name="T7" fmla="*/ 0 h 257175"/>
            <a:gd name="T8" fmla="*/ 0 60000 65536"/>
            <a:gd name="T9" fmla="*/ 5898240 60000 65536"/>
            <a:gd name="T10" fmla="*/ 11796480 60000 65536"/>
            <a:gd name="T11" fmla="*/ 17694720 60000 65536"/>
            <a:gd name="T12" fmla="*/ 0 w 1181100"/>
            <a:gd name="T13" fmla="*/ 0 h 257175"/>
            <a:gd name="T14" fmla="*/ 1181100 w 1181100"/>
            <a:gd name="T15" fmla="*/ 257175 h 257175"/>
          </a:gdLst>
          <a:ahLst/>
          <a:cxnLst>
            <a:cxn ang="T8">
              <a:pos x="T0" y="T1"/>
            </a:cxn>
            <a:cxn ang="T9">
              <a:pos x="T2" y="T3"/>
            </a:cxn>
            <a:cxn ang="T10">
              <a:pos x="T4" y="T5"/>
            </a:cxn>
            <a:cxn ang="T11">
              <a:pos x="T6" y="T7"/>
            </a:cxn>
          </a:cxnLst>
          <a:rect l="T12" t="T13" r="T14" b="T15"/>
          <a:pathLst>
            <a:path w="1181100" h="2571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xdr:colOff>
      <xdr:row>32</xdr:row>
      <xdr:rowOff>76200</xdr:rowOff>
    </xdr:from>
    <xdr:to>
      <xdr:col>0</xdr:col>
      <xdr:colOff>1057275</xdr:colOff>
      <xdr:row>34</xdr:row>
      <xdr:rowOff>152400</xdr:rowOff>
    </xdr:to>
    <xdr:sp macro="" textlink="" fLocksText="0">
      <xdr:nvSpPr>
        <xdr:cNvPr id="10252" name="CustomShape 1">
          <a:extLst>
            <a:ext uri="{FF2B5EF4-FFF2-40B4-BE49-F238E27FC236}">
              <a16:creationId xmlns:a16="http://schemas.microsoft.com/office/drawing/2014/main" id="{00000000-0008-0000-0900-00000C280000}"/>
            </a:ext>
          </a:extLst>
        </xdr:cNvPr>
        <xdr:cNvSpPr>
          <a:spLocks noChangeArrowheads="1"/>
        </xdr:cNvSpPr>
      </xdr:nvSpPr>
      <xdr:spPr bwMode="auto">
        <a:xfrm>
          <a:off x="19050" y="9010650"/>
          <a:ext cx="1038225" cy="428625"/>
        </a:xfrm>
        <a:custGeom>
          <a:avLst/>
          <a:gdLst>
            <a:gd name="G0" fmla="+- 3365 0 0"/>
            <a:gd name="G1" fmla="+- 1191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680" rIns="36360" bIns="22680" anchor="ctr"/>
        <a:lstStyle/>
        <a:p>
          <a:pPr algn="l" rtl="0">
            <a:defRPr sz="1000"/>
          </a:pPr>
          <a:r>
            <a:rPr lang="ja-JP" altLang="en-US" sz="1100" b="0" i="0" u="none" strike="noStrike" baseline="0">
              <a:solidFill>
                <a:srgbClr val="000000"/>
              </a:solidFill>
              <a:latin typeface="DejaVu Sans"/>
            </a:rPr>
            <a:t>　円</a:t>
          </a:r>
        </a:p>
      </xdr:txBody>
    </xdr:sp>
    <xdr:clientData/>
  </xdr:twoCellAnchor>
  <xdr:twoCellAnchor>
    <xdr:from>
      <xdr:col>2</xdr:col>
      <xdr:colOff>180975</xdr:colOff>
      <xdr:row>32</xdr:row>
      <xdr:rowOff>95250</xdr:rowOff>
    </xdr:from>
    <xdr:to>
      <xdr:col>4</xdr:col>
      <xdr:colOff>771525</xdr:colOff>
      <xdr:row>35</xdr:row>
      <xdr:rowOff>9525</xdr:rowOff>
    </xdr:to>
    <xdr:sp macro="" textlink="" fLocksText="0">
      <xdr:nvSpPr>
        <xdr:cNvPr id="10253" name="CustomShape 1">
          <a:extLst>
            <a:ext uri="{FF2B5EF4-FFF2-40B4-BE49-F238E27FC236}">
              <a16:creationId xmlns:a16="http://schemas.microsoft.com/office/drawing/2014/main" id="{00000000-0008-0000-0900-00000D280000}"/>
            </a:ext>
          </a:extLst>
        </xdr:cNvPr>
        <xdr:cNvSpPr>
          <a:spLocks noChangeArrowheads="1"/>
        </xdr:cNvSpPr>
      </xdr:nvSpPr>
      <xdr:spPr bwMode="auto">
        <a:xfrm>
          <a:off x="1609725" y="9029700"/>
          <a:ext cx="1028700" cy="438150"/>
        </a:xfrm>
        <a:custGeom>
          <a:avLst/>
          <a:gdLst>
            <a:gd name="G0" fmla="+- 3345 0 0"/>
            <a:gd name="G1" fmla="+- 121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rnd">
          <a:solidFill>
            <a:srgbClr val="00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680" rIns="36360" bIns="22680" anchor="ctr"/>
        <a:lstStyle/>
        <a:p>
          <a:pPr algn="l" rtl="0">
            <a:defRPr sz="1000"/>
          </a:pPr>
          <a:r>
            <a:rPr lang="ja-JP" altLang="en-US" sz="1100" b="0" i="0" u="none" strike="noStrike" baseline="0">
              <a:solidFill>
                <a:srgbClr val="000000"/>
              </a:solidFill>
              <a:latin typeface="DejaVu Sans"/>
            </a:rPr>
            <a:t>円</a:t>
          </a:r>
        </a:p>
      </xdr:txBody>
    </xdr:sp>
    <xdr:clientData/>
  </xdr:twoCellAnchor>
  <xdr:twoCellAnchor>
    <xdr:from>
      <xdr:col>5</xdr:col>
      <xdr:colOff>866775</xdr:colOff>
      <xdr:row>32</xdr:row>
      <xdr:rowOff>114300</xdr:rowOff>
    </xdr:from>
    <xdr:to>
      <xdr:col>7</xdr:col>
      <xdr:colOff>390525</xdr:colOff>
      <xdr:row>35</xdr:row>
      <xdr:rowOff>19050</xdr:rowOff>
    </xdr:to>
    <xdr:sp macro="" textlink="" fLocksText="0">
      <xdr:nvSpPr>
        <xdr:cNvPr id="10254" name="CustomShape 1">
          <a:extLst>
            <a:ext uri="{FF2B5EF4-FFF2-40B4-BE49-F238E27FC236}">
              <a16:creationId xmlns:a16="http://schemas.microsoft.com/office/drawing/2014/main" id="{00000000-0008-0000-0900-00000E280000}"/>
            </a:ext>
          </a:extLst>
        </xdr:cNvPr>
        <xdr:cNvSpPr>
          <a:spLocks noChangeArrowheads="1"/>
        </xdr:cNvSpPr>
      </xdr:nvSpPr>
      <xdr:spPr bwMode="auto">
        <a:xfrm>
          <a:off x="3962400" y="9048750"/>
          <a:ext cx="1504950" cy="428625"/>
        </a:xfrm>
        <a:custGeom>
          <a:avLst/>
          <a:gdLst>
            <a:gd name="G0" fmla="+- 4889 0 0"/>
            <a:gd name="G1" fmla="+- 119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680" rIns="36360" bIns="22680" anchor="ctr"/>
        <a:lstStyle/>
        <a:p>
          <a:pPr algn="l" rtl="0">
            <a:defRPr sz="1000"/>
          </a:pPr>
          <a:r>
            <a:rPr lang="ja-JP" altLang="en-US" sz="1100" b="0" i="0" u="none" strike="noStrike" baseline="0">
              <a:solidFill>
                <a:srgbClr val="000000"/>
              </a:solidFill>
              <a:latin typeface="DejaVu Sans"/>
            </a:rPr>
            <a:t>　円</a:t>
          </a:r>
        </a:p>
      </xdr:txBody>
    </xdr:sp>
    <xdr:clientData/>
  </xdr:twoCellAnchor>
  <xdr:twoCellAnchor>
    <xdr:from>
      <xdr:col>9</xdr:col>
      <xdr:colOff>0</xdr:colOff>
      <xdr:row>23</xdr:row>
      <xdr:rowOff>76200</xdr:rowOff>
    </xdr:from>
    <xdr:to>
      <xdr:col>9</xdr:col>
      <xdr:colOff>0</xdr:colOff>
      <xdr:row>30</xdr:row>
      <xdr:rowOff>114300</xdr:rowOff>
    </xdr:to>
    <xdr:sp macro="" textlink="">
      <xdr:nvSpPr>
        <xdr:cNvPr id="10280" name="Line 1">
          <a:extLst>
            <a:ext uri="{FF2B5EF4-FFF2-40B4-BE49-F238E27FC236}">
              <a16:creationId xmlns:a16="http://schemas.microsoft.com/office/drawing/2014/main" id="{00000000-0008-0000-0900-000028280000}"/>
            </a:ext>
          </a:extLst>
        </xdr:cNvPr>
        <xdr:cNvSpPr>
          <a:spLocks noChangeShapeType="1"/>
        </xdr:cNvSpPr>
      </xdr:nvSpPr>
      <xdr:spPr bwMode="auto">
        <a:xfrm>
          <a:off x="6508750" y="6092825"/>
          <a:ext cx="0" cy="24828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561975</xdr:colOff>
      <xdr:row>30</xdr:row>
      <xdr:rowOff>66675</xdr:rowOff>
    </xdr:from>
    <xdr:to>
      <xdr:col>8</xdr:col>
      <xdr:colOff>685800</xdr:colOff>
      <xdr:row>30</xdr:row>
      <xdr:rowOff>76200</xdr:rowOff>
    </xdr:to>
    <xdr:sp macro="" textlink="">
      <xdr:nvSpPr>
        <xdr:cNvPr id="10281" name="Line 1">
          <a:extLst>
            <a:ext uri="{FF2B5EF4-FFF2-40B4-BE49-F238E27FC236}">
              <a16:creationId xmlns:a16="http://schemas.microsoft.com/office/drawing/2014/main" id="{00000000-0008-0000-0900-000029280000}"/>
            </a:ext>
          </a:extLst>
        </xdr:cNvPr>
        <xdr:cNvSpPr>
          <a:spLocks noChangeShapeType="1"/>
        </xdr:cNvSpPr>
      </xdr:nvSpPr>
      <xdr:spPr bwMode="auto">
        <a:xfrm flipH="1">
          <a:off x="561975" y="8562975"/>
          <a:ext cx="5953125" cy="95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561975</xdr:colOff>
      <xdr:row>30</xdr:row>
      <xdr:rowOff>76200</xdr:rowOff>
    </xdr:from>
    <xdr:to>
      <xdr:col>0</xdr:col>
      <xdr:colOff>561975</xdr:colOff>
      <xdr:row>30</xdr:row>
      <xdr:rowOff>247650</xdr:rowOff>
    </xdr:to>
    <xdr:sp macro="" textlink="">
      <xdr:nvSpPr>
        <xdr:cNvPr id="10282" name="Line 1">
          <a:extLst>
            <a:ext uri="{FF2B5EF4-FFF2-40B4-BE49-F238E27FC236}">
              <a16:creationId xmlns:a16="http://schemas.microsoft.com/office/drawing/2014/main" id="{00000000-0008-0000-0900-00002A280000}"/>
            </a:ext>
          </a:extLst>
        </xdr:cNvPr>
        <xdr:cNvSpPr>
          <a:spLocks noChangeShapeType="1"/>
        </xdr:cNvSpPr>
      </xdr:nvSpPr>
      <xdr:spPr bwMode="auto">
        <a:xfrm>
          <a:off x="561975" y="8572500"/>
          <a:ext cx="0" cy="17145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104775</xdr:colOff>
      <xdr:row>8</xdr:row>
      <xdr:rowOff>9525</xdr:rowOff>
    </xdr:from>
    <xdr:to>
      <xdr:col>9</xdr:col>
      <xdr:colOff>95250</xdr:colOff>
      <xdr:row>8</xdr:row>
      <xdr:rowOff>9525</xdr:rowOff>
    </xdr:to>
    <xdr:sp macro="" textlink="">
      <xdr:nvSpPr>
        <xdr:cNvPr id="10283" name="Line 1">
          <a:extLst>
            <a:ext uri="{FF2B5EF4-FFF2-40B4-BE49-F238E27FC236}">
              <a16:creationId xmlns:a16="http://schemas.microsoft.com/office/drawing/2014/main" id="{00000000-0008-0000-0900-00002B280000}"/>
            </a:ext>
          </a:extLst>
        </xdr:cNvPr>
        <xdr:cNvSpPr>
          <a:spLocks noChangeShapeType="1"/>
        </xdr:cNvSpPr>
      </xdr:nvSpPr>
      <xdr:spPr bwMode="auto">
        <a:xfrm>
          <a:off x="5934075" y="1790700"/>
          <a:ext cx="67627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7</xdr:row>
      <xdr:rowOff>19050</xdr:rowOff>
    </xdr:from>
    <xdr:to>
      <xdr:col>0</xdr:col>
      <xdr:colOff>1104900</xdr:colOff>
      <xdr:row>9</xdr:row>
      <xdr:rowOff>114300</xdr:rowOff>
    </xdr:to>
    <xdr:sp macro="" textlink="" fLocksText="0">
      <xdr:nvSpPr>
        <xdr:cNvPr id="10259" name="CustomShape 1">
          <a:extLst>
            <a:ext uri="{FF2B5EF4-FFF2-40B4-BE49-F238E27FC236}">
              <a16:creationId xmlns:a16="http://schemas.microsoft.com/office/drawing/2014/main" id="{00000000-0008-0000-0900-000013280000}"/>
            </a:ext>
          </a:extLst>
        </xdr:cNvPr>
        <xdr:cNvSpPr>
          <a:spLocks noChangeArrowheads="1"/>
        </xdr:cNvSpPr>
      </xdr:nvSpPr>
      <xdr:spPr bwMode="auto">
        <a:xfrm>
          <a:off x="0" y="1609725"/>
          <a:ext cx="1104900" cy="47625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8</xdr:col>
      <xdr:colOff>133350</xdr:colOff>
      <xdr:row>9</xdr:row>
      <xdr:rowOff>66675</xdr:rowOff>
    </xdr:from>
    <xdr:to>
      <xdr:col>9</xdr:col>
      <xdr:colOff>542925</xdr:colOff>
      <xdr:row>10</xdr:row>
      <xdr:rowOff>342900</xdr:rowOff>
    </xdr:to>
    <xdr:sp macro="" textlink="" fLocksText="0">
      <xdr:nvSpPr>
        <xdr:cNvPr id="10260" name="CustomShape 1">
          <a:extLst>
            <a:ext uri="{FF2B5EF4-FFF2-40B4-BE49-F238E27FC236}">
              <a16:creationId xmlns:a16="http://schemas.microsoft.com/office/drawing/2014/main" id="{00000000-0008-0000-0900-000014280000}"/>
            </a:ext>
          </a:extLst>
        </xdr:cNvPr>
        <xdr:cNvSpPr>
          <a:spLocks noChangeArrowheads="1"/>
        </xdr:cNvSpPr>
      </xdr:nvSpPr>
      <xdr:spPr bwMode="auto">
        <a:xfrm>
          <a:off x="5962650" y="2038350"/>
          <a:ext cx="1095375"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8</xdr:col>
      <xdr:colOff>85725</xdr:colOff>
      <xdr:row>22</xdr:row>
      <xdr:rowOff>9525</xdr:rowOff>
    </xdr:from>
    <xdr:to>
      <xdr:col>9</xdr:col>
      <xdr:colOff>514350</xdr:colOff>
      <xdr:row>23</xdr:row>
      <xdr:rowOff>123825</xdr:rowOff>
    </xdr:to>
    <xdr:sp macro="" textlink="" fLocksText="0">
      <xdr:nvSpPr>
        <xdr:cNvPr id="10261" name="CustomShape 1">
          <a:extLst>
            <a:ext uri="{FF2B5EF4-FFF2-40B4-BE49-F238E27FC236}">
              <a16:creationId xmlns:a16="http://schemas.microsoft.com/office/drawing/2014/main" id="{00000000-0008-0000-0900-000015280000}"/>
            </a:ext>
          </a:extLst>
        </xdr:cNvPr>
        <xdr:cNvSpPr>
          <a:spLocks noChangeArrowheads="1"/>
        </xdr:cNvSpPr>
      </xdr:nvSpPr>
      <xdr:spPr bwMode="auto">
        <a:xfrm>
          <a:off x="5915025" y="5695950"/>
          <a:ext cx="1114425"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0</xdr:col>
      <xdr:colOff>0</xdr:colOff>
      <xdr:row>32</xdr:row>
      <xdr:rowOff>0</xdr:rowOff>
    </xdr:from>
    <xdr:to>
      <xdr:col>0</xdr:col>
      <xdr:colOff>1095375</xdr:colOff>
      <xdr:row>34</xdr:row>
      <xdr:rowOff>114300</xdr:rowOff>
    </xdr:to>
    <xdr:sp macro="" textlink="" fLocksText="0">
      <xdr:nvSpPr>
        <xdr:cNvPr id="10262" name="CustomShape 1">
          <a:extLst>
            <a:ext uri="{FF2B5EF4-FFF2-40B4-BE49-F238E27FC236}">
              <a16:creationId xmlns:a16="http://schemas.microsoft.com/office/drawing/2014/main" id="{00000000-0008-0000-0900-000016280000}"/>
            </a:ext>
          </a:extLst>
        </xdr:cNvPr>
        <xdr:cNvSpPr>
          <a:spLocks noChangeArrowheads="1"/>
        </xdr:cNvSpPr>
      </xdr:nvSpPr>
      <xdr:spPr bwMode="auto">
        <a:xfrm>
          <a:off x="0" y="8934450"/>
          <a:ext cx="1095375"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2</xdr:col>
      <xdr:colOff>133350</xdr:colOff>
      <xdr:row>32</xdr:row>
      <xdr:rowOff>38100</xdr:rowOff>
    </xdr:from>
    <xdr:to>
      <xdr:col>4</xdr:col>
      <xdr:colOff>781050</xdr:colOff>
      <xdr:row>34</xdr:row>
      <xdr:rowOff>152400</xdr:rowOff>
    </xdr:to>
    <xdr:sp macro="" textlink="" fLocksText="0">
      <xdr:nvSpPr>
        <xdr:cNvPr id="10263" name="CustomShape 1">
          <a:extLst>
            <a:ext uri="{FF2B5EF4-FFF2-40B4-BE49-F238E27FC236}">
              <a16:creationId xmlns:a16="http://schemas.microsoft.com/office/drawing/2014/main" id="{00000000-0008-0000-0900-000017280000}"/>
            </a:ext>
          </a:extLst>
        </xdr:cNvPr>
        <xdr:cNvSpPr>
          <a:spLocks noChangeArrowheads="1"/>
        </xdr:cNvSpPr>
      </xdr:nvSpPr>
      <xdr:spPr bwMode="auto">
        <a:xfrm>
          <a:off x="1562100" y="8972550"/>
          <a:ext cx="1085850" cy="466725"/>
        </a:xfrm>
        <a:prstGeom prst="rect">
          <a:avLst/>
        </a:prstGeom>
        <a:solidFill>
          <a:srgbClr val="FFFFFF"/>
        </a:solidFill>
        <a:ln w="9360" cap="rnd">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5</xdr:col>
      <xdr:colOff>619125</xdr:colOff>
      <xdr:row>32</xdr:row>
      <xdr:rowOff>19050</xdr:rowOff>
    </xdr:from>
    <xdr:to>
      <xdr:col>6</xdr:col>
      <xdr:colOff>476250</xdr:colOff>
      <xdr:row>34</xdr:row>
      <xdr:rowOff>133350</xdr:rowOff>
    </xdr:to>
    <xdr:sp macro="" textlink="" fLocksText="0">
      <xdr:nvSpPr>
        <xdr:cNvPr id="10264" name="CustomShape 1">
          <a:extLst>
            <a:ext uri="{FF2B5EF4-FFF2-40B4-BE49-F238E27FC236}">
              <a16:creationId xmlns:a16="http://schemas.microsoft.com/office/drawing/2014/main" id="{00000000-0008-0000-0900-000018280000}"/>
            </a:ext>
          </a:extLst>
        </xdr:cNvPr>
        <xdr:cNvSpPr>
          <a:spLocks noChangeArrowheads="1"/>
        </xdr:cNvSpPr>
      </xdr:nvSpPr>
      <xdr:spPr bwMode="auto">
        <a:xfrm>
          <a:off x="3714750" y="8953500"/>
          <a:ext cx="1314450"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7</xdr:col>
      <xdr:colOff>276225</xdr:colOff>
      <xdr:row>33</xdr:row>
      <xdr:rowOff>76200</xdr:rowOff>
    </xdr:from>
    <xdr:to>
      <xdr:col>8</xdr:col>
      <xdr:colOff>76200</xdr:colOff>
      <xdr:row>33</xdr:row>
      <xdr:rowOff>76200</xdr:rowOff>
    </xdr:to>
    <xdr:sp macro="" textlink="">
      <xdr:nvSpPr>
        <xdr:cNvPr id="27" name="Line 1">
          <a:extLst>
            <a:ext uri="{FF2B5EF4-FFF2-40B4-BE49-F238E27FC236}">
              <a16:creationId xmlns:a16="http://schemas.microsoft.com/office/drawing/2014/main" id="{00000000-0008-0000-0900-00001B000000}"/>
            </a:ext>
          </a:extLst>
        </xdr:cNvPr>
        <xdr:cNvSpPr>
          <a:spLocks noChangeShapeType="1"/>
        </xdr:cNvSpPr>
      </xdr:nvSpPr>
      <xdr:spPr bwMode="auto">
        <a:xfrm>
          <a:off x="5353050" y="9182100"/>
          <a:ext cx="55245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657225</xdr:colOff>
      <xdr:row>22</xdr:row>
      <xdr:rowOff>0</xdr:rowOff>
    </xdr:from>
    <xdr:to>
      <xdr:col>9</xdr:col>
      <xdr:colOff>1812925</xdr:colOff>
      <xdr:row>24</xdr:row>
      <xdr:rowOff>0</xdr:rowOff>
    </xdr:to>
    <xdr:sp macro="" textlink="" fLocksText="0">
      <xdr:nvSpPr>
        <xdr:cNvPr id="11265" name="CustomShape 1">
          <a:extLst>
            <a:ext uri="{FF2B5EF4-FFF2-40B4-BE49-F238E27FC236}">
              <a16:creationId xmlns:a16="http://schemas.microsoft.com/office/drawing/2014/main" id="{00000000-0008-0000-0A00-0000012C0000}"/>
            </a:ext>
          </a:extLst>
        </xdr:cNvPr>
        <xdr:cNvSpPr>
          <a:spLocks noChangeArrowheads="1"/>
        </xdr:cNvSpPr>
      </xdr:nvSpPr>
      <xdr:spPr bwMode="auto">
        <a:xfrm>
          <a:off x="5121275" y="7816850"/>
          <a:ext cx="1155700" cy="463550"/>
        </a:xfrm>
        <a:custGeom>
          <a:avLst/>
          <a:gdLst>
            <a:gd name="G0" fmla="+- 4207 0 0"/>
            <a:gd name="G1" fmla="+- 113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680" rIns="36360" bIns="22680" anchor="ctr"/>
        <a:lstStyle/>
        <a:p>
          <a:pPr algn="l" rtl="0">
            <a:defRPr sz="1000"/>
          </a:pPr>
          <a:r>
            <a:rPr lang="ja-JP" altLang="en-US" sz="1100" b="0" i="0" u="none" strike="noStrike" baseline="0">
              <a:solidFill>
                <a:srgbClr val="000000"/>
              </a:solidFill>
              <a:latin typeface="DejaVu Sans"/>
            </a:rPr>
            <a:t>　円</a:t>
          </a:r>
        </a:p>
      </xdr:txBody>
    </xdr:sp>
    <xdr:clientData/>
  </xdr:twoCellAnchor>
  <xdr:twoCellAnchor>
    <xdr:from>
      <xdr:col>9</xdr:col>
      <xdr:colOff>762000</xdr:colOff>
      <xdr:row>27</xdr:row>
      <xdr:rowOff>38100</xdr:rowOff>
    </xdr:from>
    <xdr:to>
      <xdr:col>9</xdr:col>
      <xdr:colOff>762000</xdr:colOff>
      <xdr:row>29</xdr:row>
      <xdr:rowOff>133350</xdr:rowOff>
    </xdr:to>
    <xdr:sp macro="" textlink="">
      <xdr:nvSpPr>
        <xdr:cNvPr id="11285" name="Line 1">
          <a:extLst>
            <a:ext uri="{FF2B5EF4-FFF2-40B4-BE49-F238E27FC236}">
              <a16:creationId xmlns:a16="http://schemas.microsoft.com/office/drawing/2014/main" id="{00000000-0008-0000-0A00-0000152C0000}"/>
            </a:ext>
          </a:extLst>
        </xdr:cNvPr>
        <xdr:cNvSpPr>
          <a:spLocks noChangeShapeType="1"/>
        </xdr:cNvSpPr>
      </xdr:nvSpPr>
      <xdr:spPr bwMode="auto">
        <a:xfrm flipH="1">
          <a:off x="5226050" y="8940800"/>
          <a:ext cx="0" cy="6604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38100</xdr:colOff>
      <xdr:row>29</xdr:row>
      <xdr:rowOff>114300</xdr:rowOff>
    </xdr:from>
    <xdr:to>
      <xdr:col>9</xdr:col>
      <xdr:colOff>781050</xdr:colOff>
      <xdr:row>29</xdr:row>
      <xdr:rowOff>114300</xdr:rowOff>
    </xdr:to>
    <xdr:sp macro="" textlink="">
      <xdr:nvSpPr>
        <xdr:cNvPr id="11286" name="Line 1">
          <a:extLst>
            <a:ext uri="{FF2B5EF4-FFF2-40B4-BE49-F238E27FC236}">
              <a16:creationId xmlns:a16="http://schemas.microsoft.com/office/drawing/2014/main" id="{00000000-0008-0000-0A00-0000162C0000}"/>
            </a:ext>
          </a:extLst>
        </xdr:cNvPr>
        <xdr:cNvSpPr>
          <a:spLocks noChangeShapeType="1"/>
        </xdr:cNvSpPr>
      </xdr:nvSpPr>
      <xdr:spPr bwMode="auto">
        <a:xfrm flipH="1">
          <a:off x="4425950" y="9582150"/>
          <a:ext cx="81915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828675</xdr:colOff>
      <xdr:row>29</xdr:row>
      <xdr:rowOff>168275</xdr:rowOff>
    </xdr:from>
    <xdr:to>
      <xdr:col>6</xdr:col>
      <xdr:colOff>0</xdr:colOff>
      <xdr:row>29</xdr:row>
      <xdr:rowOff>168275</xdr:rowOff>
    </xdr:to>
    <xdr:sp macro="" textlink="">
      <xdr:nvSpPr>
        <xdr:cNvPr id="11288" name="Line 1">
          <a:extLst>
            <a:ext uri="{FF2B5EF4-FFF2-40B4-BE49-F238E27FC236}">
              <a16:creationId xmlns:a16="http://schemas.microsoft.com/office/drawing/2014/main" id="{00000000-0008-0000-0A00-0000182C0000}"/>
            </a:ext>
          </a:extLst>
        </xdr:cNvPr>
        <xdr:cNvSpPr>
          <a:spLocks noChangeShapeType="1"/>
        </xdr:cNvSpPr>
      </xdr:nvSpPr>
      <xdr:spPr bwMode="auto">
        <a:xfrm flipH="1">
          <a:off x="1743075" y="9636125"/>
          <a:ext cx="36512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28</xdr:row>
      <xdr:rowOff>142875</xdr:rowOff>
    </xdr:from>
    <xdr:to>
      <xdr:col>3</xdr:col>
      <xdr:colOff>790575</xdr:colOff>
      <xdr:row>31</xdr:row>
      <xdr:rowOff>0</xdr:rowOff>
    </xdr:to>
    <xdr:sp macro="" textlink="">
      <xdr:nvSpPr>
        <xdr:cNvPr id="11289" name="CustomShape 1">
          <a:extLst>
            <a:ext uri="{FF2B5EF4-FFF2-40B4-BE49-F238E27FC236}">
              <a16:creationId xmlns:a16="http://schemas.microsoft.com/office/drawing/2014/main" id="{00000000-0008-0000-0A00-0000192C0000}"/>
            </a:ext>
          </a:extLst>
        </xdr:cNvPr>
        <xdr:cNvSpPr>
          <a:spLocks noChangeArrowheads="1"/>
        </xdr:cNvSpPr>
      </xdr:nvSpPr>
      <xdr:spPr bwMode="auto">
        <a:xfrm>
          <a:off x="114300" y="9375775"/>
          <a:ext cx="1590675" cy="650875"/>
        </a:xfrm>
        <a:custGeom>
          <a:avLst/>
          <a:gdLst>
            <a:gd name="T0" fmla="*/ 1676400 w 1676400"/>
            <a:gd name="T1" fmla="*/ 276225 h 552450"/>
            <a:gd name="T2" fmla="*/ 838200 w 1676400"/>
            <a:gd name="T3" fmla="*/ 552450 h 552450"/>
            <a:gd name="T4" fmla="*/ 0 w 1676400"/>
            <a:gd name="T5" fmla="*/ 276225 h 552450"/>
            <a:gd name="T6" fmla="*/ 838200 w 1676400"/>
            <a:gd name="T7" fmla="*/ 0 h 552450"/>
            <a:gd name="T8" fmla="*/ 0 60000 65536"/>
            <a:gd name="T9" fmla="*/ 5898240 60000 65536"/>
            <a:gd name="T10" fmla="*/ 11796480 60000 65536"/>
            <a:gd name="T11" fmla="*/ 17694720 60000 65536"/>
            <a:gd name="T12" fmla="*/ 0 w 1676400"/>
            <a:gd name="T13" fmla="*/ 0 h 552450"/>
            <a:gd name="T14" fmla="*/ 1676400 w 1676400"/>
            <a:gd name="T15" fmla="*/ 552450 h 552450"/>
          </a:gdLst>
          <a:ahLst/>
          <a:cxnLst>
            <a:cxn ang="T8">
              <a:pos x="T0" y="T1"/>
            </a:cxn>
            <a:cxn ang="T9">
              <a:pos x="T2" y="T3"/>
            </a:cxn>
            <a:cxn ang="T10">
              <a:pos x="T4" y="T5"/>
            </a:cxn>
            <a:cxn ang="T11">
              <a:pos x="T6" y="T7"/>
            </a:cxn>
          </a:cxnLst>
          <a:rect l="T12" t="T13" r="T14" b="T15"/>
          <a:pathLst>
            <a:path w="1676400" h="5524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523875</xdr:colOff>
      <xdr:row>23</xdr:row>
      <xdr:rowOff>0</xdr:rowOff>
    </xdr:from>
    <xdr:to>
      <xdr:col>9</xdr:col>
      <xdr:colOff>647700</xdr:colOff>
      <xdr:row>23</xdr:row>
      <xdr:rowOff>0</xdr:rowOff>
    </xdr:to>
    <xdr:sp macro="" textlink="">
      <xdr:nvSpPr>
        <xdr:cNvPr id="11290" name="Line 1">
          <a:extLst>
            <a:ext uri="{FF2B5EF4-FFF2-40B4-BE49-F238E27FC236}">
              <a16:creationId xmlns:a16="http://schemas.microsoft.com/office/drawing/2014/main" id="{00000000-0008-0000-0A00-00001A2C0000}"/>
            </a:ext>
          </a:extLst>
        </xdr:cNvPr>
        <xdr:cNvSpPr>
          <a:spLocks noChangeShapeType="1"/>
        </xdr:cNvSpPr>
      </xdr:nvSpPr>
      <xdr:spPr bwMode="auto">
        <a:xfrm flipH="1">
          <a:off x="3051175" y="8102600"/>
          <a:ext cx="2060575" cy="0"/>
        </a:xfrm>
        <a:prstGeom prst="line">
          <a:avLst/>
        </a:prstGeom>
        <a:noFill/>
        <a:ln w="1908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523875</xdr:colOff>
      <xdr:row>23</xdr:row>
      <xdr:rowOff>0</xdr:rowOff>
    </xdr:from>
    <xdr:to>
      <xdr:col>7</xdr:col>
      <xdr:colOff>523875</xdr:colOff>
      <xdr:row>24</xdr:row>
      <xdr:rowOff>142875</xdr:rowOff>
    </xdr:to>
    <xdr:sp macro="" textlink="">
      <xdr:nvSpPr>
        <xdr:cNvPr id="11291" name="Line 1">
          <a:extLst>
            <a:ext uri="{FF2B5EF4-FFF2-40B4-BE49-F238E27FC236}">
              <a16:creationId xmlns:a16="http://schemas.microsoft.com/office/drawing/2014/main" id="{00000000-0008-0000-0A00-00001B2C0000}"/>
            </a:ext>
          </a:extLst>
        </xdr:cNvPr>
        <xdr:cNvSpPr>
          <a:spLocks noChangeShapeType="1"/>
        </xdr:cNvSpPr>
      </xdr:nvSpPr>
      <xdr:spPr bwMode="auto">
        <a:xfrm flipH="1">
          <a:off x="3051175" y="8102600"/>
          <a:ext cx="0" cy="320675"/>
        </a:xfrm>
        <a:prstGeom prst="line">
          <a:avLst/>
        </a:prstGeom>
        <a:noFill/>
        <a:ln w="1908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619125</xdr:colOff>
      <xdr:row>22</xdr:row>
      <xdr:rowOff>0</xdr:rowOff>
    </xdr:from>
    <xdr:to>
      <xdr:col>9</xdr:col>
      <xdr:colOff>1812925</xdr:colOff>
      <xdr:row>24</xdr:row>
      <xdr:rowOff>19050</xdr:rowOff>
    </xdr:to>
    <xdr:sp macro="" textlink="" fLocksText="0">
      <xdr:nvSpPr>
        <xdr:cNvPr id="11275" name="CustomShape 1">
          <a:extLst>
            <a:ext uri="{FF2B5EF4-FFF2-40B4-BE49-F238E27FC236}">
              <a16:creationId xmlns:a16="http://schemas.microsoft.com/office/drawing/2014/main" id="{00000000-0008-0000-0A00-00000B2C0000}"/>
            </a:ext>
          </a:extLst>
        </xdr:cNvPr>
        <xdr:cNvSpPr>
          <a:spLocks noChangeArrowheads="1"/>
        </xdr:cNvSpPr>
      </xdr:nvSpPr>
      <xdr:spPr bwMode="auto">
        <a:xfrm>
          <a:off x="5083175" y="7816850"/>
          <a:ext cx="1193800" cy="48260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2</xdr:col>
      <xdr:colOff>333375</xdr:colOff>
      <xdr:row>26</xdr:row>
      <xdr:rowOff>76200</xdr:rowOff>
    </xdr:from>
    <xdr:to>
      <xdr:col>4</xdr:col>
      <xdr:colOff>66675</xdr:colOff>
      <xdr:row>27</xdr:row>
      <xdr:rowOff>19050</xdr:rowOff>
    </xdr:to>
    <xdr:sp macro="" textlink="" fLocksText="0">
      <xdr:nvSpPr>
        <xdr:cNvPr id="11276" name="CustomShape 1">
          <a:extLst>
            <a:ext uri="{FF2B5EF4-FFF2-40B4-BE49-F238E27FC236}">
              <a16:creationId xmlns:a16="http://schemas.microsoft.com/office/drawing/2014/main" id="{00000000-0008-0000-0A00-00000C2C0000}"/>
            </a:ext>
          </a:extLst>
        </xdr:cNvPr>
        <xdr:cNvSpPr>
          <a:spLocks noChangeArrowheads="1"/>
        </xdr:cNvSpPr>
      </xdr:nvSpPr>
      <xdr:spPr bwMode="auto">
        <a:xfrm>
          <a:off x="879475" y="8763000"/>
          <a:ext cx="1143000" cy="15875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6</xdr:col>
      <xdr:colOff>247650</xdr:colOff>
      <xdr:row>26</xdr:row>
      <xdr:rowOff>76200</xdr:rowOff>
    </xdr:from>
    <xdr:to>
      <xdr:col>7</xdr:col>
      <xdr:colOff>1038225</xdr:colOff>
      <xdr:row>27</xdr:row>
      <xdr:rowOff>38100</xdr:rowOff>
    </xdr:to>
    <xdr:sp macro="" textlink="" fLocksText="0">
      <xdr:nvSpPr>
        <xdr:cNvPr id="11277" name="CustomShape 1">
          <a:extLst>
            <a:ext uri="{FF2B5EF4-FFF2-40B4-BE49-F238E27FC236}">
              <a16:creationId xmlns:a16="http://schemas.microsoft.com/office/drawing/2014/main" id="{00000000-0008-0000-0A00-00000D2C0000}"/>
            </a:ext>
          </a:extLst>
        </xdr:cNvPr>
        <xdr:cNvSpPr>
          <a:spLocks noChangeArrowheads="1"/>
        </xdr:cNvSpPr>
      </xdr:nvSpPr>
      <xdr:spPr bwMode="auto">
        <a:xfrm>
          <a:off x="2355850" y="8763000"/>
          <a:ext cx="1209675" cy="17780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9</xdr:col>
      <xdr:colOff>323850</xdr:colOff>
      <xdr:row>26</xdr:row>
      <xdr:rowOff>38100</xdr:rowOff>
    </xdr:from>
    <xdr:to>
      <xdr:col>10</xdr:col>
      <xdr:colOff>0</xdr:colOff>
      <xdr:row>27</xdr:row>
      <xdr:rowOff>47625</xdr:rowOff>
    </xdr:to>
    <xdr:sp macro="" textlink="" fLocksText="0">
      <xdr:nvSpPr>
        <xdr:cNvPr id="11278" name="CustomShape 1">
          <a:extLst>
            <a:ext uri="{FF2B5EF4-FFF2-40B4-BE49-F238E27FC236}">
              <a16:creationId xmlns:a16="http://schemas.microsoft.com/office/drawing/2014/main" id="{00000000-0008-0000-0A00-00000E2C0000}"/>
            </a:ext>
          </a:extLst>
        </xdr:cNvPr>
        <xdr:cNvSpPr>
          <a:spLocks noChangeArrowheads="1"/>
        </xdr:cNvSpPr>
      </xdr:nvSpPr>
      <xdr:spPr bwMode="auto">
        <a:xfrm>
          <a:off x="4787900" y="8724900"/>
          <a:ext cx="1492250" cy="225425"/>
        </a:xfrm>
        <a:prstGeom prst="rect">
          <a:avLst/>
        </a:prstGeom>
        <a:solidFill>
          <a:srgbClr val="FFFFFF"/>
        </a:solidFill>
        <a:ln w="4752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0</xdr:col>
      <xdr:colOff>0</xdr:colOff>
      <xdr:row>26</xdr:row>
      <xdr:rowOff>0</xdr:rowOff>
    </xdr:from>
    <xdr:to>
      <xdr:col>2</xdr:col>
      <xdr:colOff>85725</xdr:colOff>
      <xdr:row>27</xdr:row>
      <xdr:rowOff>180975</xdr:rowOff>
    </xdr:to>
    <xdr:sp macro="" textlink="">
      <xdr:nvSpPr>
        <xdr:cNvPr id="11297" name="CustomShape 1">
          <a:extLst>
            <a:ext uri="{FF2B5EF4-FFF2-40B4-BE49-F238E27FC236}">
              <a16:creationId xmlns:a16="http://schemas.microsoft.com/office/drawing/2014/main" id="{00000000-0008-0000-0A00-0000212C0000}"/>
            </a:ext>
          </a:extLst>
        </xdr:cNvPr>
        <xdr:cNvSpPr>
          <a:spLocks noChangeArrowheads="1"/>
        </xdr:cNvSpPr>
      </xdr:nvSpPr>
      <xdr:spPr bwMode="auto">
        <a:xfrm>
          <a:off x="0" y="8686800"/>
          <a:ext cx="631825" cy="396875"/>
        </a:xfrm>
        <a:custGeom>
          <a:avLst/>
          <a:gdLst>
            <a:gd name="T0" fmla="*/ 685800 w 685800"/>
            <a:gd name="T1" fmla="*/ 257175 h 514350"/>
            <a:gd name="T2" fmla="*/ 342900 w 685800"/>
            <a:gd name="T3" fmla="*/ 514350 h 514350"/>
            <a:gd name="T4" fmla="*/ 0 w 685800"/>
            <a:gd name="T5" fmla="*/ 257175 h 514350"/>
            <a:gd name="T6" fmla="*/ 342900 w 685800"/>
            <a:gd name="T7" fmla="*/ 0 h 514350"/>
            <a:gd name="T8" fmla="*/ 0 60000 65536"/>
            <a:gd name="T9" fmla="*/ 5898240 60000 65536"/>
            <a:gd name="T10" fmla="*/ 11796480 60000 65536"/>
            <a:gd name="T11" fmla="*/ 17694720 60000 65536"/>
            <a:gd name="T12" fmla="*/ 0 w 685800"/>
            <a:gd name="T13" fmla="*/ 0 h 514350"/>
            <a:gd name="T14" fmla="*/ 685800 w 685800"/>
            <a:gd name="T15" fmla="*/ 514350 h 514350"/>
          </a:gdLst>
          <a:ahLst/>
          <a:cxnLst>
            <a:cxn ang="T8">
              <a:pos x="T0" y="T1"/>
            </a:cxn>
            <a:cxn ang="T9">
              <a:pos x="T2" y="T3"/>
            </a:cxn>
            <a:cxn ang="T10">
              <a:pos x="T4" y="T5"/>
            </a:cxn>
            <a:cxn ang="T11">
              <a:pos x="T6" y="T7"/>
            </a:cxn>
          </a:cxnLst>
          <a:rect l="T12" t="T13" r="T14" b="T15"/>
          <a:pathLst>
            <a:path w="685800" h="514350">
              <a:moveTo>
                <a:pt x="0" y="128588"/>
              </a:moveTo>
              <a:lnTo>
                <a:pt x="16073" y="128588"/>
              </a:lnTo>
              <a:lnTo>
                <a:pt x="16073" y="385763"/>
              </a:lnTo>
              <a:lnTo>
                <a:pt x="0" y="385763"/>
              </a:lnTo>
              <a:lnTo>
                <a:pt x="0" y="128588"/>
              </a:lnTo>
              <a:close/>
              <a:moveTo>
                <a:pt x="32147" y="128588"/>
              </a:moveTo>
              <a:lnTo>
                <a:pt x="64294" y="128588"/>
              </a:lnTo>
              <a:lnTo>
                <a:pt x="64294" y="385763"/>
              </a:lnTo>
              <a:lnTo>
                <a:pt x="32147" y="385763"/>
              </a:lnTo>
              <a:lnTo>
                <a:pt x="32147" y="128588"/>
              </a:lnTo>
              <a:close/>
              <a:moveTo>
                <a:pt x="80367" y="128588"/>
              </a:moveTo>
              <a:lnTo>
                <a:pt x="438150" y="128588"/>
              </a:lnTo>
              <a:lnTo>
                <a:pt x="438150" y="0"/>
              </a:lnTo>
              <a:lnTo>
                <a:pt x="695325" y="257175"/>
              </a:lnTo>
              <a:lnTo>
                <a:pt x="438150" y="514350"/>
              </a:lnTo>
              <a:lnTo>
                <a:pt x="438150" y="385763"/>
              </a:lnTo>
              <a:lnTo>
                <a:pt x="80367" y="385763"/>
              </a:lnTo>
              <a:lnTo>
                <a:pt x="80367" y="128588"/>
              </a:lnTo>
              <a:close/>
            </a:path>
          </a:pathLst>
        </a:custGeom>
        <a:solidFill>
          <a:srgbClr val="595959"/>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57150</xdr:colOff>
      <xdr:row>28</xdr:row>
      <xdr:rowOff>3174</xdr:rowOff>
    </xdr:from>
    <xdr:to>
      <xdr:col>3</xdr:col>
      <xdr:colOff>685800</xdr:colOff>
      <xdr:row>30</xdr:row>
      <xdr:rowOff>57149</xdr:rowOff>
    </xdr:to>
    <xdr:sp macro="" textlink="" fLocksText="0">
      <xdr:nvSpPr>
        <xdr:cNvPr id="11280" name="CustomShape 1">
          <a:extLst>
            <a:ext uri="{FF2B5EF4-FFF2-40B4-BE49-F238E27FC236}">
              <a16:creationId xmlns:a16="http://schemas.microsoft.com/office/drawing/2014/main" id="{00000000-0008-0000-0A00-0000102C0000}"/>
            </a:ext>
          </a:extLst>
        </xdr:cNvPr>
        <xdr:cNvSpPr>
          <a:spLocks noChangeArrowheads="1"/>
        </xdr:cNvSpPr>
      </xdr:nvSpPr>
      <xdr:spPr bwMode="auto">
        <a:xfrm>
          <a:off x="57150" y="9236074"/>
          <a:ext cx="1543050" cy="46037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t"/>
        <a:lstStyle/>
        <a:p>
          <a:pPr algn="l" rtl="0">
            <a:defRPr sz="1000"/>
          </a:pPr>
          <a:r>
            <a:rPr lang="ja-JP" altLang="en-US" sz="1200" b="0" i="0" u="none" strike="noStrike" baseline="0">
              <a:solidFill>
                <a:srgbClr val="000000"/>
              </a:solidFill>
              <a:latin typeface="DejaVu Sans"/>
            </a:rPr>
            <a:t>町民住宅所得基準に該当する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123825</xdr:colOff>
      <xdr:row>18</xdr:row>
      <xdr:rowOff>190500</xdr:rowOff>
    </xdr:from>
    <xdr:to>
      <xdr:col>20</xdr:col>
      <xdr:colOff>190500</xdr:colOff>
      <xdr:row>19</xdr:row>
      <xdr:rowOff>104775</xdr:rowOff>
    </xdr:to>
    <xdr:sp macro="" textlink="">
      <xdr:nvSpPr>
        <xdr:cNvPr id="17430" name="CustomShape 1">
          <a:extLst>
            <a:ext uri="{FF2B5EF4-FFF2-40B4-BE49-F238E27FC236}">
              <a16:creationId xmlns:a16="http://schemas.microsoft.com/office/drawing/2014/main" id="{00000000-0008-0000-0B00-000016440000}"/>
            </a:ext>
          </a:extLst>
        </xdr:cNvPr>
        <xdr:cNvSpPr>
          <a:spLocks noChangeArrowheads="1"/>
        </xdr:cNvSpPr>
      </xdr:nvSpPr>
      <xdr:spPr bwMode="auto">
        <a:xfrm>
          <a:off x="6067425" y="5857875"/>
          <a:ext cx="695325" cy="295275"/>
        </a:xfrm>
        <a:custGeom>
          <a:avLst/>
          <a:gdLst>
            <a:gd name="T0" fmla="*/ 695325 w 695325"/>
            <a:gd name="T1" fmla="*/ 147638 h 295275"/>
            <a:gd name="T2" fmla="*/ 347663 w 695325"/>
            <a:gd name="T3" fmla="*/ 295275 h 295275"/>
            <a:gd name="T4" fmla="*/ 0 w 695325"/>
            <a:gd name="T5" fmla="*/ 147638 h 295275"/>
            <a:gd name="T6" fmla="*/ 347663 w 695325"/>
            <a:gd name="T7" fmla="*/ 0 h 295275"/>
            <a:gd name="T8" fmla="*/ 0 60000 65536"/>
            <a:gd name="T9" fmla="*/ 5898240 60000 65536"/>
            <a:gd name="T10" fmla="*/ 11796480 60000 65536"/>
            <a:gd name="T11" fmla="*/ 17694720 60000 65536"/>
            <a:gd name="T12" fmla="*/ 0 w 695325"/>
            <a:gd name="T13" fmla="*/ 0 h 295275"/>
            <a:gd name="T14" fmla="*/ 695325 w 695325"/>
            <a:gd name="T15" fmla="*/ 295275 h 295275"/>
          </a:gdLst>
          <a:ahLst/>
          <a:cxnLst>
            <a:cxn ang="T8">
              <a:pos x="T0" y="T1"/>
            </a:cxn>
            <a:cxn ang="T9">
              <a:pos x="T2" y="T3"/>
            </a:cxn>
            <a:cxn ang="T10">
              <a:pos x="T4" y="T5"/>
            </a:cxn>
            <a:cxn ang="T11">
              <a:pos x="T6" y="T7"/>
            </a:cxn>
          </a:cxnLst>
          <a:rect l="T12" t="T13" r="T14" b="T15"/>
          <a:pathLst>
            <a:path w="695325" h="2952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19050</xdr:colOff>
      <xdr:row>27</xdr:row>
      <xdr:rowOff>9525</xdr:rowOff>
    </xdr:from>
    <xdr:to>
      <xdr:col>14</xdr:col>
      <xdr:colOff>104775</xdr:colOff>
      <xdr:row>27</xdr:row>
      <xdr:rowOff>38100</xdr:rowOff>
    </xdr:to>
    <xdr:sp macro="" textlink="" fLocksText="0">
      <xdr:nvSpPr>
        <xdr:cNvPr id="17414" name="CustomShape 1">
          <a:extLst>
            <a:ext uri="{FF2B5EF4-FFF2-40B4-BE49-F238E27FC236}">
              <a16:creationId xmlns:a16="http://schemas.microsoft.com/office/drawing/2014/main" id="{00000000-0008-0000-0B00-000006440000}"/>
            </a:ext>
          </a:extLst>
        </xdr:cNvPr>
        <xdr:cNvSpPr>
          <a:spLocks noChangeArrowheads="1"/>
        </xdr:cNvSpPr>
      </xdr:nvSpPr>
      <xdr:spPr bwMode="auto">
        <a:xfrm>
          <a:off x="4581525" y="8343900"/>
          <a:ext cx="304800" cy="28575"/>
        </a:xfrm>
        <a:custGeom>
          <a:avLst/>
          <a:gdLst>
            <a:gd name="G0" fmla="+- 993 0 0"/>
            <a:gd name="G1" fmla="+- 81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11</xdr:col>
      <xdr:colOff>133350</xdr:colOff>
      <xdr:row>9</xdr:row>
      <xdr:rowOff>19050</xdr:rowOff>
    </xdr:from>
    <xdr:to>
      <xdr:col>15</xdr:col>
      <xdr:colOff>200025</xdr:colOff>
      <xdr:row>9</xdr:row>
      <xdr:rowOff>361950</xdr:rowOff>
    </xdr:to>
    <xdr:sp macro="" textlink="">
      <xdr:nvSpPr>
        <xdr:cNvPr id="17433" name="CustomShape 1">
          <a:extLst>
            <a:ext uri="{FF2B5EF4-FFF2-40B4-BE49-F238E27FC236}">
              <a16:creationId xmlns:a16="http://schemas.microsoft.com/office/drawing/2014/main" id="{00000000-0008-0000-0B00-000019440000}"/>
            </a:ext>
          </a:extLst>
        </xdr:cNvPr>
        <xdr:cNvSpPr>
          <a:spLocks noChangeArrowheads="1"/>
        </xdr:cNvSpPr>
      </xdr:nvSpPr>
      <xdr:spPr bwMode="auto">
        <a:xfrm>
          <a:off x="4029075" y="2428875"/>
          <a:ext cx="1171575" cy="342900"/>
        </a:xfrm>
        <a:custGeom>
          <a:avLst/>
          <a:gdLst>
            <a:gd name="T0" fmla="*/ 1171575 w 1171575"/>
            <a:gd name="T1" fmla="*/ 171450 h 342900"/>
            <a:gd name="T2" fmla="*/ 585788 w 1171575"/>
            <a:gd name="T3" fmla="*/ 342900 h 342900"/>
            <a:gd name="T4" fmla="*/ 0 w 1171575"/>
            <a:gd name="T5" fmla="*/ 171450 h 342900"/>
            <a:gd name="T6" fmla="*/ 585788 w 1171575"/>
            <a:gd name="T7" fmla="*/ 0 h 342900"/>
            <a:gd name="T8" fmla="*/ 0 60000 65536"/>
            <a:gd name="T9" fmla="*/ 5898240 60000 65536"/>
            <a:gd name="T10" fmla="*/ 11796480 60000 65536"/>
            <a:gd name="T11" fmla="*/ 17694720 60000 65536"/>
            <a:gd name="T12" fmla="*/ 0 w 1171575"/>
            <a:gd name="T13" fmla="*/ 0 h 342900"/>
            <a:gd name="T14" fmla="*/ 1171575 w 1171575"/>
            <a:gd name="T15" fmla="*/ 342900 h 342900"/>
          </a:gdLst>
          <a:ahLst/>
          <a:cxnLst>
            <a:cxn ang="T8">
              <a:pos x="T0" y="T1"/>
            </a:cxn>
            <a:cxn ang="T9">
              <a:pos x="T2" y="T3"/>
            </a:cxn>
            <a:cxn ang="T10">
              <a:pos x="T4" y="T5"/>
            </a:cxn>
            <a:cxn ang="T11">
              <a:pos x="T6" y="T7"/>
            </a:cxn>
          </a:cxnLst>
          <a:rect l="T12" t="T13" r="T14" b="T15"/>
          <a:pathLst>
            <a:path w="1171575" h="3429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19050</xdr:colOff>
      <xdr:row>9</xdr:row>
      <xdr:rowOff>285750</xdr:rowOff>
    </xdr:from>
    <xdr:to>
      <xdr:col>18</xdr:col>
      <xdr:colOff>247650</xdr:colOff>
      <xdr:row>10</xdr:row>
      <xdr:rowOff>28575</xdr:rowOff>
    </xdr:to>
    <xdr:sp macro="" textlink="">
      <xdr:nvSpPr>
        <xdr:cNvPr id="17434" name="CustomShape 1">
          <a:extLst>
            <a:ext uri="{FF2B5EF4-FFF2-40B4-BE49-F238E27FC236}">
              <a16:creationId xmlns:a16="http://schemas.microsoft.com/office/drawing/2014/main" id="{00000000-0008-0000-0B00-00001A440000}"/>
            </a:ext>
          </a:extLst>
        </xdr:cNvPr>
        <xdr:cNvSpPr>
          <a:spLocks noChangeArrowheads="1"/>
        </xdr:cNvSpPr>
      </xdr:nvSpPr>
      <xdr:spPr bwMode="auto">
        <a:xfrm>
          <a:off x="5334000" y="2695575"/>
          <a:ext cx="857250" cy="228600"/>
        </a:xfrm>
        <a:custGeom>
          <a:avLst/>
          <a:gdLst>
            <a:gd name="T0" fmla="*/ 857250 w 857250"/>
            <a:gd name="T1" fmla="*/ 114300 h 228600"/>
            <a:gd name="T2" fmla="*/ 428625 w 857250"/>
            <a:gd name="T3" fmla="*/ 228600 h 228600"/>
            <a:gd name="T4" fmla="*/ 0 w 857250"/>
            <a:gd name="T5" fmla="*/ 114300 h 228600"/>
            <a:gd name="T6" fmla="*/ 428625 w 857250"/>
            <a:gd name="T7" fmla="*/ 0 h 228600"/>
            <a:gd name="T8" fmla="*/ 0 60000 65536"/>
            <a:gd name="T9" fmla="*/ 5898240 60000 65536"/>
            <a:gd name="T10" fmla="*/ 11796480 60000 65536"/>
            <a:gd name="T11" fmla="*/ 17694720 60000 65536"/>
            <a:gd name="T12" fmla="*/ 0 w 857250"/>
            <a:gd name="T13" fmla="*/ 0 h 228600"/>
            <a:gd name="T14" fmla="*/ 857250 w 857250"/>
            <a:gd name="T15" fmla="*/ 228600 h 228600"/>
          </a:gdLst>
          <a:ahLst/>
          <a:cxnLst>
            <a:cxn ang="T8">
              <a:pos x="T0" y="T1"/>
            </a:cxn>
            <a:cxn ang="T9">
              <a:pos x="T2" y="T3"/>
            </a:cxn>
            <a:cxn ang="T10">
              <a:pos x="T4" y="T5"/>
            </a:cxn>
            <a:cxn ang="T11">
              <a:pos x="T6" y="T7"/>
            </a:cxn>
          </a:cxnLst>
          <a:rect l="T12" t="T13" r="T14" b="T15"/>
          <a:pathLst>
            <a:path w="857250" h="228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619125</xdr:colOff>
      <xdr:row>11</xdr:row>
      <xdr:rowOff>9525</xdr:rowOff>
    </xdr:from>
    <xdr:to>
      <xdr:col>8</xdr:col>
      <xdr:colOff>1066800</xdr:colOff>
      <xdr:row>19</xdr:row>
      <xdr:rowOff>219075</xdr:rowOff>
    </xdr:to>
    <xdr:pic>
      <xdr:nvPicPr>
        <xdr:cNvPr id="2" name="Picture 9">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2714625"/>
          <a:ext cx="4419600" cy="2038350"/>
        </a:xfrm>
        <a:prstGeom prst="rect">
          <a:avLst/>
        </a:prstGeom>
        <a:noFill/>
        <a:ln w="9360">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209550</xdr:colOff>
      <xdr:row>25</xdr:row>
      <xdr:rowOff>66675</xdr:rowOff>
    </xdr:from>
    <xdr:to>
      <xdr:col>6</xdr:col>
      <xdr:colOff>276225</xdr:colOff>
      <xdr:row>32</xdr:row>
      <xdr:rowOff>161925</xdr:rowOff>
    </xdr:to>
    <xdr:pic>
      <xdr:nvPicPr>
        <xdr:cNvPr id="2" name="Picture 2">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9775" y="7286625"/>
          <a:ext cx="2352675" cy="14287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238125</xdr:colOff>
      <xdr:row>42</xdr:row>
      <xdr:rowOff>133350</xdr:rowOff>
    </xdr:from>
    <xdr:to>
      <xdr:col>16</xdr:col>
      <xdr:colOff>495300</xdr:colOff>
      <xdr:row>45</xdr:row>
      <xdr:rowOff>76200</xdr:rowOff>
    </xdr:to>
    <xdr:sp macro="" textlink="">
      <xdr:nvSpPr>
        <xdr:cNvPr id="2" name="CustomShape 1">
          <a:extLst>
            <a:ext uri="{FF2B5EF4-FFF2-40B4-BE49-F238E27FC236}">
              <a16:creationId xmlns:a16="http://schemas.microsoft.com/office/drawing/2014/main" id="{00000000-0008-0000-1000-000002000000}"/>
            </a:ext>
          </a:extLst>
        </xdr:cNvPr>
        <xdr:cNvSpPr>
          <a:spLocks noChangeArrowheads="1"/>
        </xdr:cNvSpPr>
      </xdr:nvSpPr>
      <xdr:spPr bwMode="auto">
        <a:xfrm>
          <a:off x="9086850" y="16602075"/>
          <a:ext cx="2314575" cy="628650"/>
        </a:xfrm>
        <a:custGeom>
          <a:avLst/>
          <a:gdLst>
            <a:gd name="T0" fmla="*/ 2314575 w 2314575"/>
            <a:gd name="T1" fmla="*/ 314325 h 628650"/>
            <a:gd name="T2" fmla="*/ 1157288 w 2314575"/>
            <a:gd name="T3" fmla="*/ 628650 h 628650"/>
            <a:gd name="T4" fmla="*/ 0 w 2314575"/>
            <a:gd name="T5" fmla="*/ 314325 h 628650"/>
            <a:gd name="T6" fmla="*/ 1157288 w 2314575"/>
            <a:gd name="T7" fmla="*/ 0 h 628650"/>
            <a:gd name="T8" fmla="*/ 0 60000 65536"/>
            <a:gd name="T9" fmla="*/ 5898240 60000 65536"/>
            <a:gd name="T10" fmla="*/ 11796480 60000 65536"/>
            <a:gd name="T11" fmla="*/ 17694720 60000 65536"/>
            <a:gd name="T12" fmla="*/ 0 w 2314575"/>
            <a:gd name="T13" fmla="*/ 0 h 628650"/>
            <a:gd name="T14" fmla="*/ 2314575 w 2314575"/>
            <a:gd name="T15" fmla="*/ 628650 h 628650"/>
          </a:gdLst>
          <a:ahLst/>
          <a:cxnLst>
            <a:cxn ang="T8">
              <a:pos x="T0" y="T1"/>
            </a:cxn>
            <a:cxn ang="T9">
              <a:pos x="T2" y="T3"/>
            </a:cxn>
            <a:cxn ang="T10">
              <a:pos x="T4" y="T5"/>
            </a:cxn>
            <a:cxn ang="T11">
              <a:pos x="T6" y="T7"/>
            </a:cxn>
          </a:cxnLst>
          <a:rect l="T12" t="T13" r="T14" b="T15"/>
          <a:pathLst>
            <a:path w="2314575" h="628650">
              <a:moveTo>
                <a:pt x="304" y="0"/>
              </a:moveTo>
              <a:cubicBezTo>
                <a:pt x="152" y="0"/>
                <a:pt x="0" y="152"/>
                <a:pt x="0" y="304"/>
              </a:cubicBezTo>
              <a:lnTo>
                <a:pt x="0" y="1520"/>
              </a:lnTo>
              <a:cubicBezTo>
                <a:pt x="0" y="1672"/>
                <a:pt x="152" y="1824"/>
                <a:pt x="304" y="1824"/>
              </a:cubicBezTo>
              <a:lnTo>
                <a:pt x="7786" y="1824"/>
              </a:lnTo>
              <a:cubicBezTo>
                <a:pt x="7938" y="1824"/>
                <a:pt x="8090" y="1672"/>
                <a:pt x="8090" y="1520"/>
              </a:cubicBezTo>
              <a:lnTo>
                <a:pt x="8090" y="304"/>
              </a:lnTo>
              <a:cubicBezTo>
                <a:pt x="8090" y="152"/>
                <a:pt x="7938" y="0"/>
                <a:pt x="7786" y="0"/>
              </a:cubicBezTo>
              <a:lnTo>
                <a:pt x="304" y="0"/>
              </a:lnTo>
            </a:path>
          </a:pathLst>
        </a:custGeom>
        <a:noFill/>
        <a:ln w="1260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276225</xdr:colOff>
      <xdr:row>2</xdr:row>
      <xdr:rowOff>161925</xdr:rowOff>
    </xdr:from>
    <xdr:to>
      <xdr:col>5</xdr:col>
      <xdr:colOff>171450</xdr:colOff>
      <xdr:row>4</xdr:row>
      <xdr:rowOff>266700</xdr:rowOff>
    </xdr:to>
    <xdr:sp macro="" textlink="">
      <xdr:nvSpPr>
        <xdr:cNvPr id="3" name="CustomShape 1">
          <a:extLst>
            <a:ext uri="{FF2B5EF4-FFF2-40B4-BE49-F238E27FC236}">
              <a16:creationId xmlns:a16="http://schemas.microsoft.com/office/drawing/2014/main" id="{00000000-0008-0000-1000-000003000000}"/>
            </a:ext>
          </a:extLst>
        </xdr:cNvPr>
        <xdr:cNvSpPr>
          <a:spLocks noChangeArrowheads="1"/>
        </xdr:cNvSpPr>
      </xdr:nvSpPr>
      <xdr:spPr bwMode="auto">
        <a:xfrm>
          <a:off x="1743075" y="981075"/>
          <a:ext cx="1781175" cy="1285875"/>
        </a:xfrm>
        <a:custGeom>
          <a:avLst/>
          <a:gdLst>
            <a:gd name="T0" fmla="*/ 1781175 w 1781175"/>
            <a:gd name="T1" fmla="*/ 319088 h 638175"/>
            <a:gd name="T2" fmla="*/ 890588 w 1781175"/>
            <a:gd name="T3" fmla="*/ 638175 h 638175"/>
            <a:gd name="T4" fmla="*/ 0 w 1781175"/>
            <a:gd name="T5" fmla="*/ 319088 h 638175"/>
            <a:gd name="T6" fmla="*/ 890588 w 1781175"/>
            <a:gd name="T7" fmla="*/ 0 h 638175"/>
            <a:gd name="T8" fmla="*/ 0 60000 65536"/>
            <a:gd name="T9" fmla="*/ 5898240 60000 65536"/>
            <a:gd name="T10" fmla="*/ 11796480 60000 65536"/>
            <a:gd name="T11" fmla="*/ 17694720 60000 65536"/>
            <a:gd name="T12" fmla="*/ 0 w 1781175"/>
            <a:gd name="T13" fmla="*/ 0 h 638175"/>
            <a:gd name="T14" fmla="*/ 1781175 w 1781175"/>
            <a:gd name="T15" fmla="*/ 638175 h 638175"/>
          </a:gdLst>
          <a:ahLst/>
          <a:cxnLst>
            <a:cxn ang="T8">
              <a:pos x="T0" y="T1"/>
            </a:cxn>
            <a:cxn ang="T9">
              <a:pos x="T2" y="T3"/>
            </a:cxn>
            <a:cxn ang="T10">
              <a:pos x="T4" y="T5"/>
            </a:cxn>
            <a:cxn ang="T11">
              <a:pos x="T6" y="T7"/>
            </a:cxn>
          </a:cxnLst>
          <a:rect l="T12" t="T13" r="T14" b="T15"/>
          <a:pathLst>
            <a:path w="1781175" h="638175">
              <a:moveTo>
                <a:pt x="300" y="0"/>
              </a:moveTo>
              <a:cubicBezTo>
                <a:pt x="150" y="0"/>
                <a:pt x="0" y="150"/>
                <a:pt x="0" y="300"/>
              </a:cubicBezTo>
              <a:lnTo>
                <a:pt x="0" y="1500"/>
              </a:lnTo>
              <a:cubicBezTo>
                <a:pt x="0" y="1650"/>
                <a:pt x="150" y="1800"/>
                <a:pt x="300" y="1800"/>
              </a:cubicBezTo>
              <a:lnTo>
                <a:pt x="5593" y="1800"/>
              </a:lnTo>
              <a:cubicBezTo>
                <a:pt x="5743" y="1800"/>
                <a:pt x="5893" y="1650"/>
                <a:pt x="5893" y="1500"/>
              </a:cubicBezTo>
              <a:lnTo>
                <a:pt x="5893" y="300"/>
              </a:lnTo>
              <a:cubicBezTo>
                <a:pt x="5893" y="150"/>
                <a:pt x="5743" y="0"/>
                <a:pt x="5593" y="0"/>
              </a:cubicBezTo>
              <a:lnTo>
                <a:pt x="300" y="0"/>
              </a:lnTo>
            </a:path>
          </a:pathLst>
        </a:custGeom>
        <a:noFill/>
        <a:ln w="1260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161925</xdr:colOff>
      <xdr:row>2</xdr:row>
      <xdr:rowOff>161925</xdr:rowOff>
    </xdr:from>
    <xdr:to>
      <xdr:col>9</xdr:col>
      <xdr:colOff>190500</xdr:colOff>
      <xdr:row>4</xdr:row>
      <xdr:rowOff>266700</xdr:rowOff>
    </xdr:to>
    <xdr:sp macro="" textlink="">
      <xdr:nvSpPr>
        <xdr:cNvPr id="4" name="CustomShape 1">
          <a:extLst>
            <a:ext uri="{FF2B5EF4-FFF2-40B4-BE49-F238E27FC236}">
              <a16:creationId xmlns:a16="http://schemas.microsoft.com/office/drawing/2014/main" id="{00000000-0008-0000-1000-000004000000}"/>
            </a:ext>
          </a:extLst>
        </xdr:cNvPr>
        <xdr:cNvSpPr>
          <a:spLocks noChangeArrowheads="1"/>
        </xdr:cNvSpPr>
      </xdr:nvSpPr>
      <xdr:spPr bwMode="auto">
        <a:xfrm>
          <a:off x="3829050" y="981075"/>
          <a:ext cx="2228850" cy="1285875"/>
        </a:xfrm>
        <a:custGeom>
          <a:avLst/>
          <a:gdLst>
            <a:gd name="T0" fmla="*/ 2228850 w 2228850"/>
            <a:gd name="T1" fmla="*/ 319088 h 638175"/>
            <a:gd name="T2" fmla="*/ 1114425 w 2228850"/>
            <a:gd name="T3" fmla="*/ 638175 h 638175"/>
            <a:gd name="T4" fmla="*/ 0 w 2228850"/>
            <a:gd name="T5" fmla="*/ 319088 h 638175"/>
            <a:gd name="T6" fmla="*/ 1114425 w 2228850"/>
            <a:gd name="T7" fmla="*/ 0 h 638175"/>
            <a:gd name="T8" fmla="*/ 0 60000 65536"/>
            <a:gd name="T9" fmla="*/ 5898240 60000 65536"/>
            <a:gd name="T10" fmla="*/ 11796480 60000 65536"/>
            <a:gd name="T11" fmla="*/ 17694720 60000 65536"/>
            <a:gd name="T12" fmla="*/ 0 w 2228850"/>
            <a:gd name="T13" fmla="*/ 0 h 638175"/>
            <a:gd name="T14" fmla="*/ 2228850 w 2228850"/>
            <a:gd name="T15" fmla="*/ 638175 h 638175"/>
          </a:gdLst>
          <a:ahLst/>
          <a:cxnLst>
            <a:cxn ang="T8">
              <a:pos x="T0" y="T1"/>
            </a:cxn>
            <a:cxn ang="T9">
              <a:pos x="T2" y="T3"/>
            </a:cxn>
            <a:cxn ang="T10">
              <a:pos x="T4" y="T5"/>
            </a:cxn>
            <a:cxn ang="T11">
              <a:pos x="T6" y="T7"/>
            </a:cxn>
          </a:cxnLst>
          <a:rect l="T12" t="T13" r="T14" b="T15"/>
          <a:pathLst>
            <a:path w="2228850" h="638175">
              <a:moveTo>
                <a:pt x="300" y="0"/>
              </a:moveTo>
              <a:cubicBezTo>
                <a:pt x="150" y="0"/>
                <a:pt x="0" y="150"/>
                <a:pt x="0" y="300"/>
              </a:cubicBezTo>
              <a:lnTo>
                <a:pt x="0" y="1500"/>
              </a:lnTo>
              <a:cubicBezTo>
                <a:pt x="0" y="1650"/>
                <a:pt x="150" y="1800"/>
                <a:pt x="300" y="1800"/>
              </a:cubicBezTo>
              <a:lnTo>
                <a:pt x="7050" y="1800"/>
              </a:lnTo>
              <a:cubicBezTo>
                <a:pt x="7200" y="1800"/>
                <a:pt x="7350" y="1650"/>
                <a:pt x="7350" y="1500"/>
              </a:cubicBezTo>
              <a:lnTo>
                <a:pt x="7350" y="300"/>
              </a:lnTo>
              <a:cubicBezTo>
                <a:pt x="7350" y="150"/>
                <a:pt x="7200" y="0"/>
                <a:pt x="7050" y="0"/>
              </a:cubicBezTo>
              <a:lnTo>
                <a:pt x="300" y="0"/>
              </a:lnTo>
            </a:path>
          </a:pathLst>
        </a:custGeom>
        <a:noFill/>
        <a:ln w="1260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238125</xdr:colOff>
      <xdr:row>43</xdr:row>
      <xdr:rowOff>133350</xdr:rowOff>
    </xdr:from>
    <xdr:to>
      <xdr:col>16</xdr:col>
      <xdr:colOff>495300</xdr:colOff>
      <xdr:row>46</xdr:row>
      <xdr:rowOff>76200</xdr:rowOff>
    </xdr:to>
    <xdr:sp macro="" textlink="">
      <xdr:nvSpPr>
        <xdr:cNvPr id="5" name="CustomShape 1">
          <a:extLst>
            <a:ext uri="{FF2B5EF4-FFF2-40B4-BE49-F238E27FC236}">
              <a16:creationId xmlns:a16="http://schemas.microsoft.com/office/drawing/2014/main" id="{00000000-0008-0000-1000-000005000000}"/>
            </a:ext>
          </a:extLst>
        </xdr:cNvPr>
        <xdr:cNvSpPr>
          <a:spLocks noChangeArrowheads="1"/>
        </xdr:cNvSpPr>
      </xdr:nvSpPr>
      <xdr:spPr bwMode="auto">
        <a:xfrm>
          <a:off x="9086850" y="16830675"/>
          <a:ext cx="2314575" cy="628650"/>
        </a:xfrm>
        <a:custGeom>
          <a:avLst/>
          <a:gdLst>
            <a:gd name="T0" fmla="*/ 2314575 w 2314575"/>
            <a:gd name="T1" fmla="*/ 314325 h 628650"/>
            <a:gd name="T2" fmla="*/ 1157288 w 2314575"/>
            <a:gd name="T3" fmla="*/ 628650 h 628650"/>
            <a:gd name="T4" fmla="*/ 0 w 2314575"/>
            <a:gd name="T5" fmla="*/ 314325 h 628650"/>
            <a:gd name="T6" fmla="*/ 1157288 w 2314575"/>
            <a:gd name="T7" fmla="*/ 0 h 628650"/>
            <a:gd name="T8" fmla="*/ 0 60000 65536"/>
            <a:gd name="T9" fmla="*/ 5898240 60000 65536"/>
            <a:gd name="T10" fmla="*/ 11796480 60000 65536"/>
            <a:gd name="T11" fmla="*/ 17694720 60000 65536"/>
            <a:gd name="T12" fmla="*/ 0 w 2314575"/>
            <a:gd name="T13" fmla="*/ 0 h 628650"/>
            <a:gd name="T14" fmla="*/ 2314575 w 2314575"/>
            <a:gd name="T15" fmla="*/ 628650 h 628650"/>
          </a:gdLst>
          <a:ahLst/>
          <a:cxnLst>
            <a:cxn ang="T8">
              <a:pos x="T0" y="T1"/>
            </a:cxn>
            <a:cxn ang="T9">
              <a:pos x="T2" y="T3"/>
            </a:cxn>
            <a:cxn ang="T10">
              <a:pos x="T4" y="T5"/>
            </a:cxn>
            <a:cxn ang="T11">
              <a:pos x="T6" y="T7"/>
            </a:cxn>
          </a:cxnLst>
          <a:rect l="T12" t="T13" r="T14" b="T15"/>
          <a:pathLst>
            <a:path w="2314575" h="628650">
              <a:moveTo>
                <a:pt x="304" y="0"/>
              </a:moveTo>
              <a:cubicBezTo>
                <a:pt x="152" y="0"/>
                <a:pt x="0" y="152"/>
                <a:pt x="0" y="304"/>
              </a:cubicBezTo>
              <a:lnTo>
                <a:pt x="0" y="1520"/>
              </a:lnTo>
              <a:cubicBezTo>
                <a:pt x="0" y="1672"/>
                <a:pt x="152" y="1824"/>
                <a:pt x="304" y="1824"/>
              </a:cubicBezTo>
              <a:lnTo>
                <a:pt x="7786" y="1824"/>
              </a:lnTo>
              <a:cubicBezTo>
                <a:pt x="7938" y="1824"/>
                <a:pt x="8090" y="1672"/>
                <a:pt x="8090" y="1520"/>
              </a:cubicBezTo>
              <a:lnTo>
                <a:pt x="8090" y="304"/>
              </a:lnTo>
              <a:cubicBezTo>
                <a:pt x="8090" y="152"/>
                <a:pt x="7938" y="0"/>
                <a:pt x="7786" y="0"/>
              </a:cubicBezTo>
              <a:lnTo>
                <a:pt x="304" y="0"/>
              </a:lnTo>
            </a:path>
          </a:pathLst>
        </a:custGeom>
        <a:noFill/>
        <a:ln w="1260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276225</xdr:colOff>
      <xdr:row>2</xdr:row>
      <xdr:rowOff>161925</xdr:rowOff>
    </xdr:from>
    <xdr:to>
      <xdr:col>5</xdr:col>
      <xdr:colOff>171450</xdr:colOff>
      <xdr:row>4</xdr:row>
      <xdr:rowOff>266700</xdr:rowOff>
    </xdr:to>
    <xdr:sp macro="" textlink="">
      <xdr:nvSpPr>
        <xdr:cNvPr id="6" name="CustomShape 1">
          <a:extLst>
            <a:ext uri="{FF2B5EF4-FFF2-40B4-BE49-F238E27FC236}">
              <a16:creationId xmlns:a16="http://schemas.microsoft.com/office/drawing/2014/main" id="{00000000-0008-0000-1000-000006000000}"/>
            </a:ext>
          </a:extLst>
        </xdr:cNvPr>
        <xdr:cNvSpPr>
          <a:spLocks noChangeArrowheads="1"/>
        </xdr:cNvSpPr>
      </xdr:nvSpPr>
      <xdr:spPr bwMode="auto">
        <a:xfrm>
          <a:off x="1743075" y="981075"/>
          <a:ext cx="1781175" cy="1285875"/>
        </a:xfrm>
        <a:custGeom>
          <a:avLst/>
          <a:gdLst>
            <a:gd name="T0" fmla="*/ 1781175 w 1781175"/>
            <a:gd name="T1" fmla="*/ 1295474 h 638175"/>
            <a:gd name="T2" fmla="*/ 890588 w 1781175"/>
            <a:gd name="T3" fmla="*/ 2590942 h 638175"/>
            <a:gd name="T4" fmla="*/ 0 w 1781175"/>
            <a:gd name="T5" fmla="*/ 1295474 h 638175"/>
            <a:gd name="T6" fmla="*/ 890588 w 1781175"/>
            <a:gd name="T7" fmla="*/ 0 h 638175"/>
            <a:gd name="T8" fmla="*/ 0 60000 65536"/>
            <a:gd name="T9" fmla="*/ 5898240 60000 65536"/>
            <a:gd name="T10" fmla="*/ 11796480 60000 65536"/>
            <a:gd name="T11" fmla="*/ 17694720 60000 65536"/>
            <a:gd name="T12" fmla="*/ 0 w 1781175"/>
            <a:gd name="T13" fmla="*/ 0 h 638175"/>
            <a:gd name="T14" fmla="*/ 1781175 w 1781175"/>
            <a:gd name="T15" fmla="*/ 638175 h 638175"/>
          </a:gdLst>
          <a:ahLst/>
          <a:cxnLst>
            <a:cxn ang="T8">
              <a:pos x="T0" y="T1"/>
            </a:cxn>
            <a:cxn ang="T9">
              <a:pos x="T2" y="T3"/>
            </a:cxn>
            <a:cxn ang="T10">
              <a:pos x="T4" y="T5"/>
            </a:cxn>
            <a:cxn ang="T11">
              <a:pos x="T6" y="T7"/>
            </a:cxn>
          </a:cxnLst>
          <a:rect l="T12" t="T13" r="T14" b="T15"/>
          <a:pathLst>
            <a:path w="1781175" h="638175">
              <a:moveTo>
                <a:pt x="300" y="0"/>
              </a:moveTo>
              <a:cubicBezTo>
                <a:pt x="150" y="0"/>
                <a:pt x="0" y="150"/>
                <a:pt x="0" y="300"/>
              </a:cubicBezTo>
              <a:lnTo>
                <a:pt x="0" y="1500"/>
              </a:lnTo>
              <a:cubicBezTo>
                <a:pt x="0" y="1650"/>
                <a:pt x="150" y="1800"/>
                <a:pt x="300" y="1800"/>
              </a:cubicBezTo>
              <a:lnTo>
                <a:pt x="5593" y="1800"/>
              </a:lnTo>
              <a:cubicBezTo>
                <a:pt x="5743" y="1800"/>
                <a:pt x="5893" y="1650"/>
                <a:pt x="5893" y="1500"/>
              </a:cubicBezTo>
              <a:lnTo>
                <a:pt x="5893" y="300"/>
              </a:lnTo>
              <a:cubicBezTo>
                <a:pt x="5893" y="150"/>
                <a:pt x="5743" y="0"/>
                <a:pt x="5593" y="0"/>
              </a:cubicBezTo>
              <a:lnTo>
                <a:pt x="300" y="0"/>
              </a:lnTo>
            </a:path>
          </a:pathLst>
        </a:custGeom>
        <a:noFill/>
        <a:ln w="1260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161925</xdr:colOff>
      <xdr:row>2</xdr:row>
      <xdr:rowOff>161925</xdr:rowOff>
    </xdr:from>
    <xdr:to>
      <xdr:col>9</xdr:col>
      <xdr:colOff>190500</xdr:colOff>
      <xdr:row>4</xdr:row>
      <xdr:rowOff>266700</xdr:rowOff>
    </xdr:to>
    <xdr:sp macro="" textlink="">
      <xdr:nvSpPr>
        <xdr:cNvPr id="7" name="CustomShape 1">
          <a:extLst>
            <a:ext uri="{FF2B5EF4-FFF2-40B4-BE49-F238E27FC236}">
              <a16:creationId xmlns:a16="http://schemas.microsoft.com/office/drawing/2014/main" id="{00000000-0008-0000-1000-000007000000}"/>
            </a:ext>
          </a:extLst>
        </xdr:cNvPr>
        <xdr:cNvSpPr>
          <a:spLocks noChangeArrowheads="1"/>
        </xdr:cNvSpPr>
      </xdr:nvSpPr>
      <xdr:spPr bwMode="auto">
        <a:xfrm>
          <a:off x="3829050" y="981075"/>
          <a:ext cx="2228850" cy="1285875"/>
        </a:xfrm>
        <a:custGeom>
          <a:avLst/>
          <a:gdLst>
            <a:gd name="T0" fmla="*/ 2228850 w 2228850"/>
            <a:gd name="T1" fmla="*/ 1295474 h 638175"/>
            <a:gd name="T2" fmla="*/ 1114425 w 2228850"/>
            <a:gd name="T3" fmla="*/ 2590942 h 638175"/>
            <a:gd name="T4" fmla="*/ 0 w 2228850"/>
            <a:gd name="T5" fmla="*/ 1295474 h 638175"/>
            <a:gd name="T6" fmla="*/ 1114425 w 2228850"/>
            <a:gd name="T7" fmla="*/ 0 h 638175"/>
            <a:gd name="T8" fmla="*/ 0 60000 65536"/>
            <a:gd name="T9" fmla="*/ 5898240 60000 65536"/>
            <a:gd name="T10" fmla="*/ 11796480 60000 65536"/>
            <a:gd name="T11" fmla="*/ 17694720 60000 65536"/>
            <a:gd name="T12" fmla="*/ 0 w 2228850"/>
            <a:gd name="T13" fmla="*/ 0 h 638175"/>
            <a:gd name="T14" fmla="*/ 2228850 w 2228850"/>
            <a:gd name="T15" fmla="*/ 638175 h 638175"/>
          </a:gdLst>
          <a:ahLst/>
          <a:cxnLst>
            <a:cxn ang="T8">
              <a:pos x="T0" y="T1"/>
            </a:cxn>
            <a:cxn ang="T9">
              <a:pos x="T2" y="T3"/>
            </a:cxn>
            <a:cxn ang="T10">
              <a:pos x="T4" y="T5"/>
            </a:cxn>
            <a:cxn ang="T11">
              <a:pos x="T6" y="T7"/>
            </a:cxn>
          </a:cxnLst>
          <a:rect l="T12" t="T13" r="T14" b="T15"/>
          <a:pathLst>
            <a:path w="2228850" h="638175">
              <a:moveTo>
                <a:pt x="300" y="0"/>
              </a:moveTo>
              <a:cubicBezTo>
                <a:pt x="150" y="0"/>
                <a:pt x="0" y="150"/>
                <a:pt x="0" y="300"/>
              </a:cubicBezTo>
              <a:lnTo>
                <a:pt x="0" y="1500"/>
              </a:lnTo>
              <a:cubicBezTo>
                <a:pt x="0" y="1650"/>
                <a:pt x="150" y="1800"/>
                <a:pt x="300" y="1800"/>
              </a:cubicBezTo>
              <a:lnTo>
                <a:pt x="7050" y="1800"/>
              </a:lnTo>
              <a:cubicBezTo>
                <a:pt x="7200" y="1800"/>
                <a:pt x="7350" y="1650"/>
                <a:pt x="7350" y="1500"/>
              </a:cubicBezTo>
              <a:lnTo>
                <a:pt x="7350" y="300"/>
              </a:lnTo>
              <a:cubicBezTo>
                <a:pt x="7350" y="150"/>
                <a:pt x="7200" y="0"/>
                <a:pt x="7050" y="0"/>
              </a:cubicBezTo>
              <a:lnTo>
                <a:pt x="300" y="0"/>
              </a:lnTo>
            </a:path>
          </a:pathLst>
        </a:custGeom>
        <a:noFill/>
        <a:ln w="1260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14</xdr:row>
      <xdr:rowOff>95250</xdr:rowOff>
    </xdr:from>
    <xdr:to>
      <xdr:col>3</xdr:col>
      <xdr:colOff>190500</xdr:colOff>
      <xdr:row>16</xdr:row>
      <xdr:rowOff>190500</xdr:rowOff>
    </xdr:to>
    <xdr:sp macro="" textlink="">
      <xdr:nvSpPr>
        <xdr:cNvPr id="8" name="Line 1">
          <a:extLst>
            <a:ext uri="{FF2B5EF4-FFF2-40B4-BE49-F238E27FC236}">
              <a16:creationId xmlns:a16="http://schemas.microsoft.com/office/drawing/2014/main" id="{00000000-0008-0000-1000-000008000000}"/>
            </a:ext>
          </a:extLst>
        </xdr:cNvPr>
        <xdr:cNvSpPr>
          <a:spLocks noChangeShapeType="1"/>
        </xdr:cNvSpPr>
      </xdr:nvSpPr>
      <xdr:spPr bwMode="auto">
        <a:xfrm>
          <a:off x="1657350" y="5800725"/>
          <a:ext cx="0" cy="771525"/>
        </a:xfrm>
        <a:prstGeom prst="line">
          <a:avLst/>
        </a:prstGeom>
        <a:noFill/>
        <a:ln w="3168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704850</xdr:colOff>
      <xdr:row>12</xdr:row>
      <xdr:rowOff>114300</xdr:rowOff>
    </xdr:from>
    <xdr:to>
      <xdr:col>13</xdr:col>
      <xdr:colOff>361950</xdr:colOff>
      <xdr:row>38</xdr:row>
      <xdr:rowOff>104775</xdr:rowOff>
    </xdr:to>
    <xdr:sp macro="" textlink="">
      <xdr:nvSpPr>
        <xdr:cNvPr id="9" name="CustomShape 1">
          <a:extLst>
            <a:ext uri="{FF2B5EF4-FFF2-40B4-BE49-F238E27FC236}">
              <a16:creationId xmlns:a16="http://schemas.microsoft.com/office/drawing/2014/main" id="{00000000-0008-0000-1000-000009000000}"/>
            </a:ext>
          </a:extLst>
        </xdr:cNvPr>
        <xdr:cNvSpPr>
          <a:spLocks noChangeArrowheads="1"/>
        </xdr:cNvSpPr>
      </xdr:nvSpPr>
      <xdr:spPr bwMode="auto">
        <a:xfrm>
          <a:off x="3114675" y="5353050"/>
          <a:ext cx="6096000" cy="10325100"/>
        </a:xfrm>
        <a:custGeom>
          <a:avLst/>
          <a:gdLst>
            <a:gd name="T0" fmla="*/ 6096000 w 6096000"/>
            <a:gd name="T1" fmla="*/ 8716829 h 6115050"/>
            <a:gd name="T2" fmla="*/ 3048000 w 6096000"/>
            <a:gd name="T3" fmla="*/ 17433658 h 6115050"/>
            <a:gd name="T4" fmla="*/ 0 w 6096000"/>
            <a:gd name="T5" fmla="*/ 8716829 h 6115050"/>
            <a:gd name="T6" fmla="*/ 3048000 w 6096000"/>
            <a:gd name="T7" fmla="*/ 0 h 6115050"/>
            <a:gd name="T8" fmla="*/ 0 60000 65536"/>
            <a:gd name="T9" fmla="*/ 5898240 60000 65536"/>
            <a:gd name="T10" fmla="*/ 11796480 60000 65536"/>
            <a:gd name="T11" fmla="*/ 17694720 60000 65536"/>
            <a:gd name="T12" fmla="*/ 0 w 6096000"/>
            <a:gd name="T13" fmla="*/ 0 h 6115050"/>
            <a:gd name="T14" fmla="*/ 6096000 w 6096000"/>
            <a:gd name="T15" fmla="*/ 6115050 h 6115050"/>
          </a:gdLst>
          <a:ahLst/>
          <a:cxnLst>
            <a:cxn ang="T8">
              <a:pos x="T0" y="T1"/>
            </a:cxn>
            <a:cxn ang="T9">
              <a:pos x="T2" y="T3"/>
            </a:cxn>
            <a:cxn ang="T10">
              <a:pos x="T4" y="T5"/>
            </a:cxn>
            <a:cxn ang="T11">
              <a:pos x="T6" y="T7"/>
            </a:cxn>
          </a:cxnLst>
          <a:rect l="T12" t="T13" r="T14" b="T15"/>
          <a:pathLst>
            <a:path w="6096000" h="6115050">
              <a:moveTo>
                <a:pt x="2831" y="0"/>
              </a:moveTo>
              <a:cubicBezTo>
                <a:pt x="1415" y="0"/>
                <a:pt x="0" y="1415"/>
                <a:pt x="0" y="2831"/>
              </a:cubicBezTo>
              <a:lnTo>
                <a:pt x="0" y="14155"/>
              </a:lnTo>
              <a:cubicBezTo>
                <a:pt x="0" y="15571"/>
                <a:pt x="1415" y="16987"/>
                <a:pt x="2831" y="16987"/>
              </a:cubicBezTo>
              <a:lnTo>
                <a:pt x="16775" y="16987"/>
              </a:lnTo>
              <a:cubicBezTo>
                <a:pt x="18191" y="16987"/>
                <a:pt x="19607" y="15571"/>
                <a:pt x="19607" y="14155"/>
              </a:cubicBezTo>
              <a:lnTo>
                <a:pt x="19607" y="2831"/>
              </a:lnTo>
              <a:cubicBezTo>
                <a:pt x="19607" y="1415"/>
                <a:pt x="18191" y="0"/>
                <a:pt x="16775" y="0"/>
              </a:cubicBezTo>
              <a:lnTo>
                <a:pt x="2831" y="0"/>
              </a:lnTo>
            </a:path>
          </a:pathLst>
        </a:custGeom>
        <a:noFill/>
        <a:ln w="19080" cap="rnd">
          <a:solidFill>
            <a:srgbClr val="000000"/>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81644</xdr:colOff>
      <xdr:row>0</xdr:row>
      <xdr:rowOff>54429</xdr:rowOff>
    </xdr:from>
    <xdr:to>
      <xdr:col>12</xdr:col>
      <xdr:colOff>136071</xdr:colOff>
      <xdr:row>1</xdr:row>
      <xdr:rowOff>312964</xdr:rowOff>
    </xdr:to>
    <xdr:sp macro="" textlink="">
      <xdr:nvSpPr>
        <xdr:cNvPr id="10" name="角丸四角形 9">
          <a:extLst>
            <a:ext uri="{FF2B5EF4-FFF2-40B4-BE49-F238E27FC236}">
              <a16:creationId xmlns:a16="http://schemas.microsoft.com/office/drawing/2014/main" id="{00000000-0008-0000-1000-00000A000000}"/>
            </a:ext>
          </a:extLst>
        </xdr:cNvPr>
        <xdr:cNvSpPr/>
      </xdr:nvSpPr>
      <xdr:spPr bwMode="auto">
        <a:xfrm>
          <a:off x="81644" y="54429"/>
          <a:ext cx="8074477" cy="60143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400" b="1"/>
            <a:t>１</a:t>
          </a:r>
          <a:r>
            <a:rPr kumimoji="1" lang="en-US" altLang="ja-JP" sz="2400" b="1"/>
            <a:t>.</a:t>
          </a:r>
          <a:r>
            <a:rPr kumimoji="1" lang="ja-JP" altLang="en-US" sz="2400" b="1"/>
            <a:t>　空き家待ち候補者募集の申込み資格</a:t>
          </a:r>
        </a:p>
      </xdr:txBody>
    </xdr:sp>
    <xdr:clientData/>
  </xdr:twoCellAnchor>
  <xdr:twoCellAnchor>
    <xdr:from>
      <xdr:col>0</xdr:col>
      <xdr:colOff>125186</xdr:colOff>
      <xdr:row>7</xdr:row>
      <xdr:rowOff>84365</xdr:rowOff>
    </xdr:from>
    <xdr:to>
      <xdr:col>12</xdr:col>
      <xdr:colOff>179613</xdr:colOff>
      <xdr:row>8</xdr:row>
      <xdr:rowOff>247651</xdr:rowOff>
    </xdr:to>
    <xdr:sp macro="" textlink="">
      <xdr:nvSpPr>
        <xdr:cNvPr id="11" name="角丸四角形 10">
          <a:extLst>
            <a:ext uri="{FF2B5EF4-FFF2-40B4-BE49-F238E27FC236}">
              <a16:creationId xmlns:a16="http://schemas.microsoft.com/office/drawing/2014/main" id="{00000000-0008-0000-1000-00000B000000}"/>
            </a:ext>
          </a:extLst>
        </xdr:cNvPr>
        <xdr:cNvSpPr/>
      </xdr:nvSpPr>
      <xdr:spPr bwMode="auto">
        <a:xfrm>
          <a:off x="125186" y="3856265"/>
          <a:ext cx="8074477" cy="591911"/>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400" b="1"/>
            <a:t>２</a:t>
          </a:r>
          <a:r>
            <a:rPr kumimoji="1" lang="en-US" altLang="ja-JP" sz="2400" b="1"/>
            <a:t>.</a:t>
          </a:r>
          <a:r>
            <a:rPr kumimoji="1" lang="ja-JP" altLang="en-US" sz="2400" b="1"/>
            <a:t>　空き家待ち候補者募集の申込みから入居までの手順</a:t>
          </a:r>
        </a:p>
      </xdr:txBody>
    </xdr:sp>
    <xdr:clientData/>
  </xdr:twoCellAnchor>
  <xdr:twoCellAnchor>
    <xdr:from>
      <xdr:col>0</xdr:col>
      <xdr:colOff>195944</xdr:colOff>
      <xdr:row>11</xdr:row>
      <xdr:rowOff>176892</xdr:rowOff>
    </xdr:from>
    <xdr:to>
      <xdr:col>4</xdr:col>
      <xdr:colOff>870856</xdr:colOff>
      <xdr:row>13</xdr:row>
      <xdr:rowOff>217714</xdr:rowOff>
    </xdr:to>
    <xdr:sp macro="" textlink="">
      <xdr:nvSpPr>
        <xdr:cNvPr id="12" name="角丸四角形 11">
          <a:extLst>
            <a:ext uri="{FF2B5EF4-FFF2-40B4-BE49-F238E27FC236}">
              <a16:creationId xmlns:a16="http://schemas.microsoft.com/office/drawing/2014/main" id="{00000000-0008-0000-1000-00000C000000}"/>
            </a:ext>
          </a:extLst>
        </xdr:cNvPr>
        <xdr:cNvSpPr/>
      </xdr:nvSpPr>
      <xdr:spPr bwMode="auto">
        <a:xfrm>
          <a:off x="195944" y="5177517"/>
          <a:ext cx="3084737" cy="517072"/>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2000" b="0"/>
            <a:t>申込書類の提出</a:t>
          </a:r>
          <a:endParaRPr kumimoji="1" lang="en-US" altLang="ja-JP" sz="2000" b="0"/>
        </a:p>
      </xdr:txBody>
    </xdr:sp>
    <xdr:clientData/>
  </xdr:twoCellAnchor>
  <xdr:twoCellAnchor>
    <xdr:from>
      <xdr:col>0</xdr:col>
      <xdr:colOff>144239</xdr:colOff>
      <xdr:row>16</xdr:row>
      <xdr:rowOff>296631</xdr:rowOff>
    </xdr:from>
    <xdr:to>
      <xdr:col>4</xdr:col>
      <xdr:colOff>857250</xdr:colOff>
      <xdr:row>18</xdr:row>
      <xdr:rowOff>27215</xdr:rowOff>
    </xdr:to>
    <xdr:sp macro="" textlink="">
      <xdr:nvSpPr>
        <xdr:cNvPr id="13" name="角丸四角形 12">
          <a:extLst>
            <a:ext uri="{FF2B5EF4-FFF2-40B4-BE49-F238E27FC236}">
              <a16:creationId xmlns:a16="http://schemas.microsoft.com/office/drawing/2014/main" id="{00000000-0008-0000-1000-00000D000000}"/>
            </a:ext>
          </a:extLst>
        </xdr:cNvPr>
        <xdr:cNvSpPr/>
      </xdr:nvSpPr>
      <xdr:spPr bwMode="auto">
        <a:xfrm>
          <a:off x="144239" y="6678381"/>
          <a:ext cx="3122836" cy="625934"/>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2000" b="0"/>
            <a:t>入居資格書類審査</a:t>
          </a:r>
          <a:endParaRPr kumimoji="1" lang="en-US" altLang="ja-JP" sz="2000" b="0"/>
        </a:p>
      </xdr:txBody>
    </xdr:sp>
    <xdr:clientData/>
  </xdr:twoCellAnchor>
  <xdr:twoCellAnchor>
    <xdr:from>
      <xdr:col>0</xdr:col>
      <xdr:colOff>160572</xdr:colOff>
      <xdr:row>20</xdr:row>
      <xdr:rowOff>35374</xdr:rowOff>
    </xdr:from>
    <xdr:to>
      <xdr:col>4</xdr:col>
      <xdr:colOff>857251</xdr:colOff>
      <xdr:row>22</xdr:row>
      <xdr:rowOff>13607</xdr:rowOff>
    </xdr:to>
    <xdr:sp macro="" textlink="">
      <xdr:nvSpPr>
        <xdr:cNvPr id="14" name="角丸四角形 13">
          <a:extLst>
            <a:ext uri="{FF2B5EF4-FFF2-40B4-BE49-F238E27FC236}">
              <a16:creationId xmlns:a16="http://schemas.microsoft.com/office/drawing/2014/main" id="{00000000-0008-0000-1000-00000E000000}"/>
            </a:ext>
          </a:extLst>
        </xdr:cNvPr>
        <xdr:cNvSpPr/>
      </xdr:nvSpPr>
      <xdr:spPr bwMode="auto">
        <a:xfrm>
          <a:off x="160572" y="8207824"/>
          <a:ext cx="3106504" cy="87358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b="0"/>
            <a:t>抽選会案内</a:t>
          </a:r>
          <a:endParaRPr kumimoji="1" lang="en-US" altLang="ja-JP" sz="1600" b="0"/>
        </a:p>
        <a:p>
          <a:pPr algn="l"/>
          <a:r>
            <a:rPr kumimoji="1" lang="en-US" altLang="ja-JP" sz="1600" b="0"/>
            <a:t>※</a:t>
          </a:r>
          <a:r>
            <a:rPr kumimoji="1" lang="ja-JP" altLang="en-US" sz="1600" b="0"/>
            <a:t>複数の申込みがある場合</a:t>
          </a:r>
          <a:endParaRPr kumimoji="1" lang="en-US" altLang="ja-JP" sz="1600" b="0"/>
        </a:p>
        <a:p>
          <a:pPr algn="l"/>
          <a:endParaRPr kumimoji="1" lang="en-US" altLang="ja-JP" sz="1600" b="0"/>
        </a:p>
      </xdr:txBody>
    </xdr:sp>
    <xdr:clientData/>
  </xdr:twoCellAnchor>
  <xdr:twoCellAnchor>
    <xdr:from>
      <xdr:col>1</xdr:col>
      <xdr:colOff>13612</xdr:colOff>
      <xdr:row>24</xdr:row>
      <xdr:rowOff>106129</xdr:rowOff>
    </xdr:from>
    <xdr:to>
      <xdr:col>4</xdr:col>
      <xdr:colOff>884464</xdr:colOff>
      <xdr:row>25</xdr:row>
      <xdr:rowOff>204107</xdr:rowOff>
    </xdr:to>
    <xdr:sp macro="" textlink="">
      <xdr:nvSpPr>
        <xdr:cNvPr id="15" name="角丸四角形 14">
          <a:extLst>
            <a:ext uri="{FF2B5EF4-FFF2-40B4-BE49-F238E27FC236}">
              <a16:creationId xmlns:a16="http://schemas.microsoft.com/office/drawing/2014/main" id="{00000000-0008-0000-1000-00000F000000}"/>
            </a:ext>
          </a:extLst>
        </xdr:cNvPr>
        <xdr:cNvSpPr/>
      </xdr:nvSpPr>
      <xdr:spPr bwMode="auto">
        <a:xfrm>
          <a:off x="223162" y="10069279"/>
          <a:ext cx="3071127" cy="54565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2000" b="0"/>
            <a:t>抽選会</a:t>
          </a:r>
          <a:endParaRPr kumimoji="1" lang="en-US" altLang="ja-JP" sz="2000" b="0"/>
        </a:p>
      </xdr:txBody>
    </xdr:sp>
    <xdr:clientData/>
  </xdr:twoCellAnchor>
  <xdr:twoCellAnchor>
    <xdr:from>
      <xdr:col>1</xdr:col>
      <xdr:colOff>29939</xdr:colOff>
      <xdr:row>27</xdr:row>
      <xdr:rowOff>190494</xdr:rowOff>
    </xdr:from>
    <xdr:to>
      <xdr:col>4</xdr:col>
      <xdr:colOff>816428</xdr:colOff>
      <xdr:row>28</xdr:row>
      <xdr:rowOff>272137</xdr:rowOff>
    </xdr:to>
    <xdr:sp macro="" textlink="">
      <xdr:nvSpPr>
        <xdr:cNvPr id="16" name="角丸四角形 15">
          <a:extLst>
            <a:ext uri="{FF2B5EF4-FFF2-40B4-BE49-F238E27FC236}">
              <a16:creationId xmlns:a16="http://schemas.microsoft.com/office/drawing/2014/main" id="{00000000-0008-0000-1000-000010000000}"/>
            </a:ext>
          </a:extLst>
        </xdr:cNvPr>
        <xdr:cNvSpPr/>
      </xdr:nvSpPr>
      <xdr:spPr bwMode="auto">
        <a:xfrm>
          <a:off x="239489" y="11496669"/>
          <a:ext cx="2986764" cy="529318"/>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2000" b="0"/>
            <a:t>入居順位決定</a:t>
          </a:r>
          <a:endParaRPr kumimoji="1" lang="en-US" altLang="ja-JP" sz="2000" b="0"/>
        </a:p>
      </xdr:txBody>
    </xdr:sp>
    <xdr:clientData/>
  </xdr:twoCellAnchor>
  <xdr:twoCellAnchor>
    <xdr:from>
      <xdr:col>1</xdr:col>
      <xdr:colOff>46269</xdr:colOff>
      <xdr:row>30</xdr:row>
      <xdr:rowOff>220428</xdr:rowOff>
    </xdr:from>
    <xdr:to>
      <xdr:col>4</xdr:col>
      <xdr:colOff>870857</xdr:colOff>
      <xdr:row>31</xdr:row>
      <xdr:rowOff>258536</xdr:rowOff>
    </xdr:to>
    <xdr:sp macro="" textlink="">
      <xdr:nvSpPr>
        <xdr:cNvPr id="17" name="角丸四角形 16">
          <a:extLst>
            <a:ext uri="{FF2B5EF4-FFF2-40B4-BE49-F238E27FC236}">
              <a16:creationId xmlns:a16="http://schemas.microsoft.com/office/drawing/2014/main" id="{00000000-0008-0000-1000-000011000000}"/>
            </a:ext>
          </a:extLst>
        </xdr:cNvPr>
        <xdr:cNvSpPr/>
      </xdr:nvSpPr>
      <xdr:spPr bwMode="auto">
        <a:xfrm>
          <a:off x="255819" y="12869628"/>
          <a:ext cx="3024863" cy="48578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　　　空家発生</a:t>
          </a:r>
          <a:endParaRPr kumimoji="1" lang="en-US" altLang="ja-JP" sz="2000" b="0"/>
        </a:p>
      </xdr:txBody>
    </xdr:sp>
    <xdr:clientData/>
  </xdr:twoCellAnchor>
  <xdr:twoCellAnchor>
    <xdr:from>
      <xdr:col>3</xdr:col>
      <xdr:colOff>180975</xdr:colOff>
      <xdr:row>18</xdr:row>
      <xdr:rowOff>76200</xdr:rowOff>
    </xdr:from>
    <xdr:to>
      <xdr:col>3</xdr:col>
      <xdr:colOff>180975</xdr:colOff>
      <xdr:row>19</xdr:row>
      <xdr:rowOff>400050</xdr:rowOff>
    </xdr:to>
    <xdr:sp macro="" textlink="">
      <xdr:nvSpPr>
        <xdr:cNvPr id="18" name="Line 1">
          <a:extLst>
            <a:ext uri="{FF2B5EF4-FFF2-40B4-BE49-F238E27FC236}">
              <a16:creationId xmlns:a16="http://schemas.microsoft.com/office/drawing/2014/main" id="{00000000-0008-0000-1000-000012000000}"/>
            </a:ext>
          </a:extLst>
        </xdr:cNvPr>
        <xdr:cNvSpPr>
          <a:spLocks noChangeShapeType="1"/>
        </xdr:cNvSpPr>
      </xdr:nvSpPr>
      <xdr:spPr bwMode="auto">
        <a:xfrm>
          <a:off x="1647825" y="7353300"/>
          <a:ext cx="0" cy="771525"/>
        </a:xfrm>
        <a:prstGeom prst="line">
          <a:avLst/>
        </a:prstGeom>
        <a:noFill/>
        <a:ln w="3168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152400</xdr:colOff>
      <xdr:row>22</xdr:row>
      <xdr:rowOff>142875</xdr:rowOff>
    </xdr:from>
    <xdr:to>
      <xdr:col>3</xdr:col>
      <xdr:colOff>152400</xdr:colOff>
      <xdr:row>24</xdr:row>
      <xdr:rowOff>19050</xdr:rowOff>
    </xdr:to>
    <xdr:sp macro="" textlink="">
      <xdr:nvSpPr>
        <xdr:cNvPr id="19" name="Line 1">
          <a:extLst>
            <a:ext uri="{FF2B5EF4-FFF2-40B4-BE49-F238E27FC236}">
              <a16:creationId xmlns:a16="http://schemas.microsoft.com/office/drawing/2014/main" id="{00000000-0008-0000-1000-000013000000}"/>
            </a:ext>
          </a:extLst>
        </xdr:cNvPr>
        <xdr:cNvSpPr>
          <a:spLocks noChangeShapeType="1"/>
        </xdr:cNvSpPr>
      </xdr:nvSpPr>
      <xdr:spPr bwMode="auto">
        <a:xfrm>
          <a:off x="1619250" y="9210675"/>
          <a:ext cx="0" cy="771525"/>
        </a:xfrm>
        <a:prstGeom prst="line">
          <a:avLst/>
        </a:prstGeom>
        <a:noFill/>
        <a:ln w="3168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104775</xdr:colOff>
      <xdr:row>28</xdr:row>
      <xdr:rowOff>323850</xdr:rowOff>
    </xdr:from>
    <xdr:to>
      <xdr:col>3</xdr:col>
      <xdr:colOff>104775</xdr:colOff>
      <xdr:row>30</xdr:row>
      <xdr:rowOff>152400</xdr:rowOff>
    </xdr:to>
    <xdr:sp macro="" textlink="">
      <xdr:nvSpPr>
        <xdr:cNvPr id="20" name="Line 1">
          <a:extLst>
            <a:ext uri="{FF2B5EF4-FFF2-40B4-BE49-F238E27FC236}">
              <a16:creationId xmlns:a16="http://schemas.microsoft.com/office/drawing/2014/main" id="{00000000-0008-0000-1000-000014000000}"/>
            </a:ext>
          </a:extLst>
        </xdr:cNvPr>
        <xdr:cNvSpPr>
          <a:spLocks noChangeShapeType="1"/>
        </xdr:cNvSpPr>
      </xdr:nvSpPr>
      <xdr:spPr bwMode="auto">
        <a:xfrm>
          <a:off x="1571625" y="12077700"/>
          <a:ext cx="0" cy="723900"/>
        </a:xfrm>
        <a:prstGeom prst="line">
          <a:avLst/>
        </a:prstGeom>
        <a:noFill/>
        <a:ln w="3168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114300</xdr:colOff>
      <xdr:row>25</xdr:row>
      <xdr:rowOff>314325</xdr:rowOff>
    </xdr:from>
    <xdr:to>
      <xdr:col>3</xdr:col>
      <xdr:colOff>123825</xdr:colOff>
      <xdr:row>27</xdr:row>
      <xdr:rowOff>142875</xdr:rowOff>
    </xdr:to>
    <xdr:sp macro="" textlink="">
      <xdr:nvSpPr>
        <xdr:cNvPr id="21" name="Line 1">
          <a:extLst>
            <a:ext uri="{FF2B5EF4-FFF2-40B4-BE49-F238E27FC236}">
              <a16:creationId xmlns:a16="http://schemas.microsoft.com/office/drawing/2014/main" id="{00000000-0008-0000-1000-000015000000}"/>
            </a:ext>
          </a:extLst>
        </xdr:cNvPr>
        <xdr:cNvSpPr>
          <a:spLocks noChangeShapeType="1"/>
        </xdr:cNvSpPr>
      </xdr:nvSpPr>
      <xdr:spPr bwMode="auto">
        <a:xfrm>
          <a:off x="1581150" y="10725150"/>
          <a:ext cx="9525" cy="723900"/>
        </a:xfrm>
        <a:prstGeom prst="line">
          <a:avLst/>
        </a:prstGeom>
        <a:noFill/>
        <a:ln w="3168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198669</xdr:colOff>
      <xdr:row>33</xdr:row>
      <xdr:rowOff>440864</xdr:rowOff>
    </xdr:from>
    <xdr:to>
      <xdr:col>4</xdr:col>
      <xdr:colOff>819150</xdr:colOff>
      <xdr:row>35</xdr:row>
      <xdr:rowOff>29936</xdr:rowOff>
    </xdr:to>
    <xdr:sp macro="" textlink="">
      <xdr:nvSpPr>
        <xdr:cNvPr id="22" name="角丸四角形 21">
          <a:extLst>
            <a:ext uri="{FF2B5EF4-FFF2-40B4-BE49-F238E27FC236}">
              <a16:creationId xmlns:a16="http://schemas.microsoft.com/office/drawing/2014/main" id="{00000000-0008-0000-1000-000016000000}"/>
            </a:ext>
          </a:extLst>
        </xdr:cNvPr>
        <xdr:cNvSpPr/>
      </xdr:nvSpPr>
      <xdr:spPr bwMode="auto">
        <a:xfrm>
          <a:off x="198669" y="14433089"/>
          <a:ext cx="3030306" cy="484422"/>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2000" b="0"/>
            <a:t>入居手続き</a:t>
          </a:r>
          <a:endParaRPr kumimoji="1" lang="en-US" altLang="ja-JP" sz="2000" b="0"/>
        </a:p>
      </xdr:txBody>
    </xdr:sp>
    <xdr:clientData/>
  </xdr:twoCellAnchor>
  <xdr:twoCellAnchor>
    <xdr:from>
      <xdr:col>3</xdr:col>
      <xdr:colOff>93889</xdr:colOff>
      <xdr:row>32</xdr:row>
      <xdr:rowOff>1</xdr:rowOff>
    </xdr:from>
    <xdr:to>
      <xdr:col>3</xdr:col>
      <xdr:colOff>93889</xdr:colOff>
      <xdr:row>33</xdr:row>
      <xdr:rowOff>277586</xdr:rowOff>
    </xdr:to>
    <xdr:sp macro="" textlink="">
      <xdr:nvSpPr>
        <xdr:cNvPr id="23" name="Line 1">
          <a:extLst>
            <a:ext uri="{FF2B5EF4-FFF2-40B4-BE49-F238E27FC236}">
              <a16:creationId xmlns:a16="http://schemas.microsoft.com/office/drawing/2014/main" id="{00000000-0008-0000-1000-000017000000}"/>
            </a:ext>
          </a:extLst>
        </xdr:cNvPr>
        <xdr:cNvSpPr>
          <a:spLocks noChangeShapeType="1"/>
        </xdr:cNvSpPr>
      </xdr:nvSpPr>
      <xdr:spPr bwMode="auto">
        <a:xfrm>
          <a:off x="1560739" y="13544551"/>
          <a:ext cx="0" cy="725260"/>
        </a:xfrm>
        <a:prstGeom prst="line">
          <a:avLst/>
        </a:prstGeom>
        <a:noFill/>
        <a:ln w="3168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19050</xdr:colOff>
      <xdr:row>32</xdr:row>
      <xdr:rowOff>19050</xdr:rowOff>
    </xdr:from>
    <xdr:to>
      <xdr:col>15</xdr:col>
      <xdr:colOff>238125</xdr:colOff>
      <xdr:row>54</xdr:row>
      <xdr:rowOff>152400</xdr:rowOff>
    </xdr:to>
    <xdr:pic>
      <xdr:nvPicPr>
        <xdr:cNvPr id="2" name="Picture 3">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3975" y="6105525"/>
          <a:ext cx="2962275" cy="3990975"/>
        </a:xfrm>
        <a:prstGeom prst="rect">
          <a:avLst/>
        </a:prstGeom>
        <a:noFill/>
        <a:ln w="9360">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266700</xdr:colOff>
      <xdr:row>19</xdr:row>
      <xdr:rowOff>104775</xdr:rowOff>
    </xdr:from>
    <xdr:to>
      <xdr:col>7</xdr:col>
      <xdr:colOff>28575</xdr:colOff>
      <xdr:row>20</xdr:row>
      <xdr:rowOff>133350</xdr:rowOff>
    </xdr:to>
    <xdr:sp macro="" textlink="" fLocksText="0">
      <xdr:nvSpPr>
        <xdr:cNvPr id="3" name="CustomShape 1">
          <a:extLst>
            <a:ext uri="{FF2B5EF4-FFF2-40B4-BE49-F238E27FC236}">
              <a16:creationId xmlns:a16="http://schemas.microsoft.com/office/drawing/2014/main" id="{00000000-0008-0000-1300-000003000000}"/>
            </a:ext>
          </a:extLst>
        </xdr:cNvPr>
        <xdr:cNvSpPr>
          <a:spLocks noChangeArrowheads="1"/>
        </xdr:cNvSpPr>
      </xdr:nvSpPr>
      <xdr:spPr bwMode="auto">
        <a:xfrm>
          <a:off x="1295400" y="3552825"/>
          <a:ext cx="590550" cy="200025"/>
        </a:xfrm>
        <a:custGeom>
          <a:avLst/>
          <a:gdLst>
            <a:gd name="G0" fmla="+- 1926 0 0"/>
            <a:gd name="G1" fmla="+- 55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a:t>
          </a:r>
          <a:r>
            <a:rPr lang="ja-JP" altLang="en-US" sz="800" b="0" i="0" u="none" strike="noStrike" baseline="0">
              <a:solidFill>
                <a:srgbClr val="0000FF"/>
              </a:solidFill>
              <a:latin typeface="DejaVu Sans"/>
              <a:ea typeface="HG丸ｺﾞｼｯｸM-PRO"/>
            </a:rPr>
            <a:t>３畳）</a:t>
          </a:r>
          <a:endParaRPr lang="ja-JP" altLang="en-US" sz="800" b="0" i="0" u="none" strike="noStrike" baseline="0">
            <a:solidFill>
              <a:srgbClr val="0000FF"/>
            </a:solidFill>
            <a:latin typeface="DejaVu Sans"/>
          </a:endParaRPr>
        </a:p>
      </xdr:txBody>
    </xdr:sp>
    <xdr:clientData/>
  </xdr:twoCellAnchor>
  <xdr:twoCellAnchor>
    <xdr:from>
      <xdr:col>7</xdr:col>
      <xdr:colOff>161925</xdr:colOff>
      <xdr:row>10</xdr:row>
      <xdr:rowOff>133350</xdr:rowOff>
    </xdr:from>
    <xdr:to>
      <xdr:col>9</xdr:col>
      <xdr:colOff>142875</xdr:colOff>
      <xdr:row>11</xdr:row>
      <xdr:rowOff>152400</xdr:rowOff>
    </xdr:to>
    <xdr:sp macro="" textlink="" fLocksText="0">
      <xdr:nvSpPr>
        <xdr:cNvPr id="4" name="CustomShape 1">
          <a:extLst>
            <a:ext uri="{FF2B5EF4-FFF2-40B4-BE49-F238E27FC236}">
              <a16:creationId xmlns:a16="http://schemas.microsoft.com/office/drawing/2014/main" id="{00000000-0008-0000-1300-000004000000}"/>
            </a:ext>
          </a:extLst>
        </xdr:cNvPr>
        <xdr:cNvSpPr>
          <a:spLocks noChangeArrowheads="1"/>
        </xdr:cNvSpPr>
      </xdr:nvSpPr>
      <xdr:spPr bwMode="auto">
        <a:xfrm>
          <a:off x="2019300" y="2038350"/>
          <a:ext cx="514350" cy="190500"/>
        </a:xfrm>
        <a:custGeom>
          <a:avLst/>
          <a:gdLst>
            <a:gd name="G0" fmla="+- 1660 0 0"/>
            <a:gd name="G1" fmla="+- 53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（７畳）</a:t>
          </a:r>
        </a:p>
      </xdr:txBody>
    </xdr:sp>
    <xdr:clientData/>
  </xdr:twoCellAnchor>
  <xdr:twoCellAnchor>
    <xdr:from>
      <xdr:col>15</xdr:col>
      <xdr:colOff>190500</xdr:colOff>
      <xdr:row>3</xdr:row>
      <xdr:rowOff>76200</xdr:rowOff>
    </xdr:from>
    <xdr:to>
      <xdr:col>21</xdr:col>
      <xdr:colOff>152400</xdr:colOff>
      <xdr:row>5</xdr:row>
      <xdr:rowOff>114300</xdr:rowOff>
    </xdr:to>
    <xdr:sp macro="" textlink="">
      <xdr:nvSpPr>
        <xdr:cNvPr id="5" name="CustomShape 1">
          <a:extLst>
            <a:ext uri="{FF2B5EF4-FFF2-40B4-BE49-F238E27FC236}">
              <a16:creationId xmlns:a16="http://schemas.microsoft.com/office/drawing/2014/main" id="{00000000-0008-0000-1300-000005000000}"/>
            </a:ext>
          </a:extLst>
        </xdr:cNvPr>
        <xdr:cNvSpPr>
          <a:spLocks noChangeArrowheads="1"/>
        </xdr:cNvSpPr>
      </xdr:nvSpPr>
      <xdr:spPr bwMode="auto">
        <a:xfrm>
          <a:off x="4238625" y="781050"/>
          <a:ext cx="1590675" cy="381000"/>
        </a:xfrm>
        <a:custGeom>
          <a:avLst/>
          <a:gdLst>
            <a:gd name="T0" fmla="*/ 1590675 w 1590675"/>
            <a:gd name="T1" fmla="*/ 190500 h 381000"/>
            <a:gd name="T2" fmla="*/ 795338 w 1590675"/>
            <a:gd name="T3" fmla="*/ 381000 h 381000"/>
            <a:gd name="T4" fmla="*/ 0 w 1590675"/>
            <a:gd name="T5" fmla="*/ 190500 h 381000"/>
            <a:gd name="T6" fmla="*/ 795338 w 1590675"/>
            <a:gd name="T7" fmla="*/ 0 h 381000"/>
            <a:gd name="T8" fmla="*/ 0 60000 65536"/>
            <a:gd name="T9" fmla="*/ 5898240 60000 65536"/>
            <a:gd name="T10" fmla="*/ 11796480 60000 65536"/>
            <a:gd name="T11" fmla="*/ 17694720 60000 65536"/>
            <a:gd name="T12" fmla="*/ 0 w 1590675"/>
            <a:gd name="T13" fmla="*/ 0 h 381000"/>
            <a:gd name="T14" fmla="*/ 1590675 w 1590675"/>
            <a:gd name="T15" fmla="*/ 381000 h 381000"/>
          </a:gdLst>
          <a:ahLst/>
          <a:cxnLst>
            <a:cxn ang="T8">
              <a:pos x="T0" y="T1"/>
            </a:cxn>
            <a:cxn ang="T9">
              <a:pos x="T2" y="T3"/>
            </a:cxn>
            <a:cxn ang="T10">
              <a:pos x="T4" y="T5"/>
            </a:cxn>
            <a:cxn ang="T11">
              <a:pos x="T6" y="T7"/>
            </a:cxn>
          </a:cxnLst>
          <a:rect l="T12" t="T13" r="T14" b="T15"/>
          <a:pathLst>
            <a:path w="1590675" h="381000">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outerShdw dist="107933" dir="2700000" algn="ctr" rotWithShape="0">
            <a:srgbClr val="808080"/>
          </a:outerShdw>
        </a:effectLst>
      </xdr:spPr>
    </xdr:sp>
    <xdr:clientData/>
  </xdr:twoCellAnchor>
  <xdr:twoCellAnchor>
    <xdr:from>
      <xdr:col>8</xdr:col>
      <xdr:colOff>228600</xdr:colOff>
      <xdr:row>47</xdr:row>
      <xdr:rowOff>76200</xdr:rowOff>
    </xdr:from>
    <xdr:to>
      <xdr:col>10</xdr:col>
      <xdr:colOff>228600</xdr:colOff>
      <xdr:row>48</xdr:row>
      <xdr:rowOff>95250</xdr:rowOff>
    </xdr:to>
    <xdr:sp macro="" textlink="" fLocksText="0">
      <xdr:nvSpPr>
        <xdr:cNvPr id="6" name="CustomShape 1">
          <a:extLst>
            <a:ext uri="{FF2B5EF4-FFF2-40B4-BE49-F238E27FC236}">
              <a16:creationId xmlns:a16="http://schemas.microsoft.com/office/drawing/2014/main" id="{00000000-0008-0000-1300-000006000000}"/>
            </a:ext>
          </a:extLst>
        </xdr:cNvPr>
        <xdr:cNvSpPr>
          <a:spLocks noChangeArrowheads="1"/>
        </xdr:cNvSpPr>
      </xdr:nvSpPr>
      <xdr:spPr bwMode="auto">
        <a:xfrm>
          <a:off x="2362200" y="8820150"/>
          <a:ext cx="533400" cy="190500"/>
        </a:xfrm>
        <a:custGeom>
          <a:avLst/>
          <a:gdLst>
            <a:gd name="G0" fmla="+- 1721 0 0"/>
            <a:gd name="G1" fmla="+- 52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a:t>
          </a:r>
          <a:r>
            <a:rPr lang="ja-JP" altLang="en-US" sz="800" b="0" i="0" u="none" strike="noStrike" baseline="0">
              <a:solidFill>
                <a:srgbClr val="0000FF"/>
              </a:solidFill>
              <a:latin typeface="DejaVu Sans"/>
              <a:ea typeface="HG丸ｺﾞｼｯｸM-PRO"/>
            </a:rPr>
            <a:t>３畳）</a:t>
          </a:r>
          <a:endParaRPr lang="ja-JP" altLang="en-US" sz="800" b="0" i="0" u="none" strike="noStrike" baseline="0">
            <a:solidFill>
              <a:srgbClr val="0000FF"/>
            </a:solidFill>
            <a:latin typeface="DejaVu Sans"/>
          </a:endParaRPr>
        </a:p>
      </xdr:txBody>
    </xdr:sp>
    <xdr:clientData/>
  </xdr:twoCellAnchor>
  <xdr:twoCellAnchor>
    <xdr:from>
      <xdr:col>11</xdr:col>
      <xdr:colOff>228600</xdr:colOff>
      <xdr:row>38</xdr:row>
      <xdr:rowOff>123825</xdr:rowOff>
    </xdr:from>
    <xdr:to>
      <xdr:col>13</xdr:col>
      <xdr:colOff>209550</xdr:colOff>
      <xdr:row>39</xdr:row>
      <xdr:rowOff>152400</xdr:rowOff>
    </xdr:to>
    <xdr:sp macro="" textlink="" fLocksText="0">
      <xdr:nvSpPr>
        <xdr:cNvPr id="7" name="CustomShape 1">
          <a:extLst>
            <a:ext uri="{FF2B5EF4-FFF2-40B4-BE49-F238E27FC236}">
              <a16:creationId xmlns:a16="http://schemas.microsoft.com/office/drawing/2014/main" id="{00000000-0008-0000-1300-000007000000}"/>
            </a:ext>
          </a:extLst>
        </xdr:cNvPr>
        <xdr:cNvSpPr>
          <a:spLocks noChangeArrowheads="1"/>
        </xdr:cNvSpPr>
      </xdr:nvSpPr>
      <xdr:spPr bwMode="auto">
        <a:xfrm>
          <a:off x="3171825" y="7239000"/>
          <a:ext cx="533400" cy="200025"/>
        </a:xfrm>
        <a:custGeom>
          <a:avLst/>
          <a:gdLst>
            <a:gd name="G0" fmla="+- 1739 0 0"/>
            <a:gd name="G1" fmla="+- 55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（７畳）</a:t>
          </a:r>
        </a:p>
      </xdr:txBody>
    </xdr:sp>
    <xdr:clientData/>
  </xdr:twoCellAnchor>
  <xdr:twoCellAnchor>
    <xdr:from>
      <xdr:col>1</xdr:col>
      <xdr:colOff>9525</xdr:colOff>
      <xdr:row>4</xdr:row>
      <xdr:rowOff>38100</xdr:rowOff>
    </xdr:from>
    <xdr:to>
      <xdr:col>12</xdr:col>
      <xdr:colOff>9525</xdr:colOff>
      <xdr:row>26</xdr:row>
      <xdr:rowOff>323850</xdr:rowOff>
    </xdr:to>
    <xdr:pic>
      <xdr:nvPicPr>
        <xdr:cNvPr id="8" name="Picture 1">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914400"/>
          <a:ext cx="3019425" cy="4057650"/>
        </a:xfrm>
        <a:prstGeom prst="rect">
          <a:avLst/>
        </a:prstGeom>
        <a:noFill/>
        <a:ln w="9360">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9525</xdr:colOff>
      <xdr:row>4</xdr:row>
      <xdr:rowOff>38100</xdr:rowOff>
    </xdr:from>
    <xdr:to>
      <xdr:col>24</xdr:col>
      <xdr:colOff>19050</xdr:colOff>
      <xdr:row>26</xdr:row>
      <xdr:rowOff>314325</xdr:rowOff>
    </xdr:to>
    <xdr:pic>
      <xdr:nvPicPr>
        <xdr:cNvPr id="9" name="Picture 2">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05200" y="914400"/>
          <a:ext cx="3019425" cy="4048125"/>
        </a:xfrm>
        <a:prstGeom prst="rect">
          <a:avLst/>
        </a:prstGeom>
        <a:noFill/>
        <a:ln w="9360">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266700</xdr:colOff>
      <xdr:row>19</xdr:row>
      <xdr:rowOff>19050</xdr:rowOff>
    </xdr:from>
    <xdr:to>
      <xdr:col>6</xdr:col>
      <xdr:colOff>247650</xdr:colOff>
      <xdr:row>20</xdr:row>
      <xdr:rowOff>38100</xdr:rowOff>
    </xdr:to>
    <xdr:sp macro="" textlink="" fLocksText="0">
      <xdr:nvSpPr>
        <xdr:cNvPr id="10" name="CustomShape 1">
          <a:extLst>
            <a:ext uri="{FF2B5EF4-FFF2-40B4-BE49-F238E27FC236}">
              <a16:creationId xmlns:a16="http://schemas.microsoft.com/office/drawing/2014/main" id="{00000000-0008-0000-1300-00000A000000}"/>
            </a:ext>
          </a:extLst>
        </xdr:cNvPr>
        <xdr:cNvSpPr>
          <a:spLocks noChangeArrowheads="1"/>
        </xdr:cNvSpPr>
      </xdr:nvSpPr>
      <xdr:spPr bwMode="auto">
        <a:xfrm>
          <a:off x="1295400" y="3467100"/>
          <a:ext cx="533400" cy="190500"/>
        </a:xfrm>
        <a:custGeom>
          <a:avLst/>
          <a:gdLst>
            <a:gd name="G0" fmla="+- 1738 0 0"/>
            <a:gd name="G1" fmla="+- 53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11</a:t>
          </a:r>
          <a:r>
            <a:rPr lang="ja-JP" altLang="en-US" sz="800" b="0" i="0" u="none" strike="noStrike" baseline="0">
              <a:solidFill>
                <a:srgbClr val="0000FF"/>
              </a:solidFill>
              <a:latin typeface="DejaVu Sans"/>
              <a:ea typeface="HG丸ｺﾞｼｯｸM-PRO"/>
            </a:rPr>
            <a:t>畳）</a:t>
          </a:r>
          <a:endParaRPr lang="ja-JP" altLang="en-US" sz="800" b="0" i="0" u="none" strike="noStrike" baseline="0">
            <a:solidFill>
              <a:srgbClr val="0000FF"/>
            </a:solidFill>
            <a:latin typeface="DejaVu Sans"/>
          </a:endParaRPr>
        </a:p>
      </xdr:txBody>
    </xdr:sp>
    <xdr:clientData/>
  </xdr:twoCellAnchor>
  <xdr:twoCellAnchor>
    <xdr:from>
      <xdr:col>16</xdr:col>
      <xdr:colOff>247650</xdr:colOff>
      <xdr:row>19</xdr:row>
      <xdr:rowOff>104775</xdr:rowOff>
    </xdr:from>
    <xdr:to>
      <xdr:col>19</xdr:col>
      <xdr:colOff>19050</xdr:colOff>
      <xdr:row>20</xdr:row>
      <xdr:rowOff>133350</xdr:rowOff>
    </xdr:to>
    <xdr:sp macro="" textlink="" fLocksText="0">
      <xdr:nvSpPr>
        <xdr:cNvPr id="11" name="CustomShape 1">
          <a:extLst>
            <a:ext uri="{FF2B5EF4-FFF2-40B4-BE49-F238E27FC236}">
              <a16:creationId xmlns:a16="http://schemas.microsoft.com/office/drawing/2014/main" id="{00000000-0008-0000-1300-00000B000000}"/>
            </a:ext>
          </a:extLst>
        </xdr:cNvPr>
        <xdr:cNvSpPr>
          <a:spLocks noChangeArrowheads="1"/>
        </xdr:cNvSpPr>
      </xdr:nvSpPr>
      <xdr:spPr bwMode="auto">
        <a:xfrm>
          <a:off x="4572000" y="3552825"/>
          <a:ext cx="600075" cy="200025"/>
        </a:xfrm>
        <a:custGeom>
          <a:avLst/>
          <a:gdLst>
            <a:gd name="G0" fmla="+- 1958 0 0"/>
            <a:gd name="G1" fmla="+- 55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a:t>
          </a:r>
          <a:r>
            <a:rPr lang="ja-JP" altLang="en-US" sz="800" b="0" i="0" u="none" strike="noStrike" baseline="0">
              <a:solidFill>
                <a:srgbClr val="0000FF"/>
              </a:solidFill>
              <a:latin typeface="DejaVu Sans"/>
              <a:ea typeface="HG丸ｺﾞｼｯｸM-PRO"/>
            </a:rPr>
            <a:t>３畳）</a:t>
          </a:r>
          <a:endParaRPr lang="ja-JP" altLang="en-US" sz="800" b="0" i="0" u="none" strike="noStrike" baseline="0">
            <a:solidFill>
              <a:srgbClr val="0000FF"/>
            </a:solidFill>
            <a:latin typeface="DejaVu Sans"/>
          </a:endParaRPr>
        </a:p>
      </xdr:txBody>
    </xdr:sp>
    <xdr:clientData/>
  </xdr:twoCellAnchor>
  <xdr:twoCellAnchor>
    <xdr:from>
      <xdr:col>19</xdr:col>
      <xdr:colOff>161925</xdr:colOff>
      <xdr:row>10</xdr:row>
      <xdr:rowOff>133350</xdr:rowOff>
    </xdr:from>
    <xdr:to>
      <xdr:col>21</xdr:col>
      <xdr:colOff>142875</xdr:colOff>
      <xdr:row>11</xdr:row>
      <xdr:rowOff>152400</xdr:rowOff>
    </xdr:to>
    <xdr:sp macro="" textlink="" fLocksText="0">
      <xdr:nvSpPr>
        <xdr:cNvPr id="12" name="CustomShape 1">
          <a:extLst>
            <a:ext uri="{FF2B5EF4-FFF2-40B4-BE49-F238E27FC236}">
              <a16:creationId xmlns:a16="http://schemas.microsoft.com/office/drawing/2014/main" id="{00000000-0008-0000-1300-00000C000000}"/>
            </a:ext>
          </a:extLst>
        </xdr:cNvPr>
        <xdr:cNvSpPr>
          <a:spLocks noChangeArrowheads="1"/>
        </xdr:cNvSpPr>
      </xdr:nvSpPr>
      <xdr:spPr bwMode="auto">
        <a:xfrm>
          <a:off x="5314950" y="2038350"/>
          <a:ext cx="504825" cy="190500"/>
        </a:xfrm>
        <a:custGeom>
          <a:avLst/>
          <a:gdLst>
            <a:gd name="G0" fmla="+- 1633 0 0"/>
            <a:gd name="G1" fmla="+- 53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（７畳）</a:t>
          </a:r>
        </a:p>
      </xdr:txBody>
    </xdr:sp>
    <xdr:clientData/>
  </xdr:twoCellAnchor>
  <xdr:twoCellAnchor>
    <xdr:from>
      <xdr:col>8</xdr:col>
      <xdr:colOff>228600</xdr:colOff>
      <xdr:row>47</xdr:row>
      <xdr:rowOff>76200</xdr:rowOff>
    </xdr:from>
    <xdr:to>
      <xdr:col>10</xdr:col>
      <xdr:colOff>228600</xdr:colOff>
      <xdr:row>48</xdr:row>
      <xdr:rowOff>95250</xdr:rowOff>
    </xdr:to>
    <xdr:sp macro="" textlink="" fLocksText="0">
      <xdr:nvSpPr>
        <xdr:cNvPr id="13" name="CustomShape 1">
          <a:extLst>
            <a:ext uri="{FF2B5EF4-FFF2-40B4-BE49-F238E27FC236}">
              <a16:creationId xmlns:a16="http://schemas.microsoft.com/office/drawing/2014/main" id="{00000000-0008-0000-1300-00000D000000}"/>
            </a:ext>
          </a:extLst>
        </xdr:cNvPr>
        <xdr:cNvSpPr>
          <a:spLocks noChangeArrowheads="1"/>
        </xdr:cNvSpPr>
      </xdr:nvSpPr>
      <xdr:spPr bwMode="auto">
        <a:xfrm>
          <a:off x="2362200" y="8820150"/>
          <a:ext cx="533400" cy="190500"/>
        </a:xfrm>
        <a:custGeom>
          <a:avLst/>
          <a:gdLst>
            <a:gd name="G0" fmla="+- 1721 0 0"/>
            <a:gd name="G1" fmla="+- 52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a:t>
          </a:r>
          <a:r>
            <a:rPr lang="ja-JP" altLang="en-US" sz="800" b="0" i="0" u="none" strike="noStrike" baseline="0">
              <a:solidFill>
                <a:srgbClr val="0000FF"/>
              </a:solidFill>
              <a:latin typeface="DejaVu Sans"/>
              <a:ea typeface="HG丸ｺﾞｼｯｸM-PRO"/>
            </a:rPr>
            <a:t>３畳）</a:t>
          </a:r>
          <a:endParaRPr lang="ja-JP" altLang="en-US" sz="800" b="0" i="0" u="none" strike="noStrike" baseline="0">
            <a:solidFill>
              <a:srgbClr val="0000FF"/>
            </a:solidFill>
            <a:latin typeface="DejaVu Sans"/>
          </a:endParaRPr>
        </a:p>
      </xdr:txBody>
    </xdr:sp>
    <xdr:clientData/>
  </xdr:twoCellAnchor>
  <xdr:twoCellAnchor>
    <xdr:from>
      <xdr:col>7</xdr:col>
      <xdr:colOff>190500</xdr:colOff>
      <xdr:row>18</xdr:row>
      <xdr:rowOff>66675</xdr:rowOff>
    </xdr:from>
    <xdr:to>
      <xdr:col>9</xdr:col>
      <xdr:colOff>171450</xdr:colOff>
      <xdr:row>19</xdr:row>
      <xdr:rowOff>76200</xdr:rowOff>
    </xdr:to>
    <xdr:sp macro="" textlink="" fLocksText="0">
      <xdr:nvSpPr>
        <xdr:cNvPr id="14" name="CustomShape 1">
          <a:extLst>
            <a:ext uri="{FF2B5EF4-FFF2-40B4-BE49-F238E27FC236}">
              <a16:creationId xmlns:a16="http://schemas.microsoft.com/office/drawing/2014/main" id="{00000000-0008-0000-1300-00000E000000}"/>
            </a:ext>
          </a:extLst>
        </xdr:cNvPr>
        <xdr:cNvSpPr>
          <a:spLocks noChangeArrowheads="1"/>
        </xdr:cNvSpPr>
      </xdr:nvSpPr>
      <xdr:spPr bwMode="auto">
        <a:xfrm>
          <a:off x="2047875" y="3343275"/>
          <a:ext cx="514350" cy="180975"/>
        </a:xfrm>
        <a:custGeom>
          <a:avLst/>
          <a:gdLst>
            <a:gd name="G0" fmla="+- 1660 0 0"/>
            <a:gd name="G1" fmla="+- 502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11</a:t>
          </a:r>
          <a:r>
            <a:rPr lang="ja-JP" altLang="en-US" sz="800" b="0" i="0" u="none" strike="noStrike" baseline="0">
              <a:solidFill>
                <a:srgbClr val="0000FF"/>
              </a:solidFill>
              <a:latin typeface="DejaVu Sans"/>
              <a:ea typeface="HG丸ｺﾞｼｯｸM-PRO"/>
            </a:rPr>
            <a:t>畳）</a:t>
          </a:r>
          <a:endParaRPr lang="ja-JP" altLang="en-US" sz="800" b="0" i="0" u="none" strike="noStrike" baseline="0">
            <a:solidFill>
              <a:srgbClr val="0000FF"/>
            </a:solidFill>
            <a:latin typeface="DejaVu Sans"/>
          </a:endParaRPr>
        </a:p>
      </xdr:txBody>
    </xdr:sp>
    <xdr:clientData/>
  </xdr:twoCellAnchor>
  <xdr:twoCellAnchor>
    <xdr:from>
      <xdr:col>11</xdr:col>
      <xdr:colOff>228600</xdr:colOff>
      <xdr:row>38</xdr:row>
      <xdr:rowOff>123825</xdr:rowOff>
    </xdr:from>
    <xdr:to>
      <xdr:col>13</xdr:col>
      <xdr:colOff>209550</xdr:colOff>
      <xdr:row>39</xdr:row>
      <xdr:rowOff>152400</xdr:rowOff>
    </xdr:to>
    <xdr:sp macro="" textlink="" fLocksText="0">
      <xdr:nvSpPr>
        <xdr:cNvPr id="15" name="CustomShape 1">
          <a:extLst>
            <a:ext uri="{FF2B5EF4-FFF2-40B4-BE49-F238E27FC236}">
              <a16:creationId xmlns:a16="http://schemas.microsoft.com/office/drawing/2014/main" id="{00000000-0008-0000-1300-00000F000000}"/>
            </a:ext>
          </a:extLst>
        </xdr:cNvPr>
        <xdr:cNvSpPr>
          <a:spLocks noChangeArrowheads="1"/>
        </xdr:cNvSpPr>
      </xdr:nvSpPr>
      <xdr:spPr bwMode="auto">
        <a:xfrm>
          <a:off x="3171825" y="7239000"/>
          <a:ext cx="533400" cy="200025"/>
        </a:xfrm>
        <a:custGeom>
          <a:avLst/>
          <a:gdLst>
            <a:gd name="G0" fmla="+- 1739 0 0"/>
            <a:gd name="G1" fmla="+- 55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（７畳）</a:t>
          </a:r>
        </a:p>
      </xdr:txBody>
    </xdr:sp>
    <xdr:clientData/>
  </xdr:twoCellAnchor>
  <xdr:twoCellAnchor>
    <xdr:from>
      <xdr:col>7</xdr:col>
      <xdr:colOff>266700</xdr:colOff>
      <xdr:row>18</xdr:row>
      <xdr:rowOff>57150</xdr:rowOff>
    </xdr:from>
    <xdr:to>
      <xdr:col>9</xdr:col>
      <xdr:colOff>85725</xdr:colOff>
      <xdr:row>18</xdr:row>
      <xdr:rowOff>142875</xdr:rowOff>
    </xdr:to>
    <xdr:sp macro="" textlink="" fLocksText="0">
      <xdr:nvSpPr>
        <xdr:cNvPr id="16" name="CustomShape 1">
          <a:extLst>
            <a:ext uri="{FF2B5EF4-FFF2-40B4-BE49-F238E27FC236}">
              <a16:creationId xmlns:a16="http://schemas.microsoft.com/office/drawing/2014/main" id="{00000000-0008-0000-1300-000010000000}"/>
            </a:ext>
          </a:extLst>
        </xdr:cNvPr>
        <xdr:cNvSpPr>
          <a:spLocks noChangeArrowheads="1"/>
        </xdr:cNvSpPr>
      </xdr:nvSpPr>
      <xdr:spPr bwMode="auto">
        <a:xfrm>
          <a:off x="2124075" y="3333750"/>
          <a:ext cx="352425" cy="85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11</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twoCellAnchor>
    <xdr:from>
      <xdr:col>5</xdr:col>
      <xdr:colOff>57150</xdr:colOff>
      <xdr:row>19</xdr:row>
      <xdr:rowOff>76200</xdr:rowOff>
    </xdr:from>
    <xdr:to>
      <xdr:col>6</xdr:col>
      <xdr:colOff>133350</xdr:colOff>
      <xdr:row>19</xdr:row>
      <xdr:rowOff>161925</xdr:rowOff>
    </xdr:to>
    <xdr:sp macro="" textlink="" fLocksText="0">
      <xdr:nvSpPr>
        <xdr:cNvPr id="17" name="CustomShape 1">
          <a:extLst>
            <a:ext uri="{FF2B5EF4-FFF2-40B4-BE49-F238E27FC236}">
              <a16:creationId xmlns:a16="http://schemas.microsoft.com/office/drawing/2014/main" id="{00000000-0008-0000-1300-000011000000}"/>
            </a:ext>
          </a:extLst>
        </xdr:cNvPr>
        <xdr:cNvSpPr>
          <a:spLocks noChangeArrowheads="1"/>
        </xdr:cNvSpPr>
      </xdr:nvSpPr>
      <xdr:spPr bwMode="auto">
        <a:xfrm>
          <a:off x="1362075" y="3524250"/>
          <a:ext cx="352425" cy="85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11</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twoCellAnchor>
    <xdr:from>
      <xdr:col>17</xdr:col>
      <xdr:colOff>66675</xdr:colOff>
      <xdr:row>19</xdr:row>
      <xdr:rowOff>114300</xdr:rowOff>
    </xdr:from>
    <xdr:to>
      <xdr:col>18</xdr:col>
      <xdr:colOff>142875</xdr:colOff>
      <xdr:row>20</xdr:row>
      <xdr:rowOff>38100</xdr:rowOff>
    </xdr:to>
    <xdr:sp macro="" textlink="" fLocksText="0">
      <xdr:nvSpPr>
        <xdr:cNvPr id="18" name="CustomShape 1">
          <a:extLst>
            <a:ext uri="{FF2B5EF4-FFF2-40B4-BE49-F238E27FC236}">
              <a16:creationId xmlns:a16="http://schemas.microsoft.com/office/drawing/2014/main" id="{00000000-0008-0000-1300-000012000000}"/>
            </a:ext>
          </a:extLst>
        </xdr:cNvPr>
        <xdr:cNvSpPr>
          <a:spLocks noChangeArrowheads="1"/>
        </xdr:cNvSpPr>
      </xdr:nvSpPr>
      <xdr:spPr bwMode="auto">
        <a:xfrm>
          <a:off x="4667250" y="3562350"/>
          <a:ext cx="352425" cy="9525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13</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twoCellAnchor>
    <xdr:from>
      <xdr:col>19</xdr:col>
      <xdr:colOff>180975</xdr:colOff>
      <xdr:row>11</xdr:row>
      <xdr:rowOff>0</xdr:rowOff>
    </xdr:from>
    <xdr:to>
      <xdr:col>20</xdr:col>
      <xdr:colOff>276225</xdr:colOff>
      <xdr:row>11</xdr:row>
      <xdr:rowOff>95250</xdr:rowOff>
    </xdr:to>
    <xdr:sp macro="" textlink="" fLocksText="0">
      <xdr:nvSpPr>
        <xdr:cNvPr id="19" name="CustomShape 1">
          <a:extLst>
            <a:ext uri="{FF2B5EF4-FFF2-40B4-BE49-F238E27FC236}">
              <a16:creationId xmlns:a16="http://schemas.microsoft.com/office/drawing/2014/main" id="{00000000-0008-0000-1300-000013000000}"/>
            </a:ext>
          </a:extLst>
        </xdr:cNvPr>
        <xdr:cNvSpPr>
          <a:spLocks noChangeArrowheads="1"/>
        </xdr:cNvSpPr>
      </xdr:nvSpPr>
      <xdr:spPr bwMode="auto">
        <a:xfrm>
          <a:off x="5334000" y="2076450"/>
          <a:ext cx="342900" cy="9525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7</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twoCellAnchor>
    <xdr:from>
      <xdr:col>9</xdr:col>
      <xdr:colOff>38100</xdr:colOff>
      <xdr:row>47</xdr:row>
      <xdr:rowOff>104775</xdr:rowOff>
    </xdr:from>
    <xdr:to>
      <xdr:col>10</xdr:col>
      <xdr:colOff>104775</xdr:colOff>
      <xdr:row>48</xdr:row>
      <xdr:rowOff>19050</xdr:rowOff>
    </xdr:to>
    <xdr:sp macro="" textlink="" fLocksText="0">
      <xdr:nvSpPr>
        <xdr:cNvPr id="20" name="CustomShape 1">
          <a:extLst>
            <a:ext uri="{FF2B5EF4-FFF2-40B4-BE49-F238E27FC236}">
              <a16:creationId xmlns:a16="http://schemas.microsoft.com/office/drawing/2014/main" id="{00000000-0008-0000-1300-000014000000}"/>
            </a:ext>
          </a:extLst>
        </xdr:cNvPr>
        <xdr:cNvSpPr>
          <a:spLocks noChangeArrowheads="1"/>
        </xdr:cNvSpPr>
      </xdr:nvSpPr>
      <xdr:spPr bwMode="auto">
        <a:xfrm>
          <a:off x="2428875" y="8848725"/>
          <a:ext cx="342900" cy="85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13</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twoCellAnchor>
    <xdr:from>
      <xdr:col>12</xdr:col>
      <xdr:colOff>0</xdr:colOff>
      <xdr:row>38</xdr:row>
      <xdr:rowOff>161925</xdr:rowOff>
    </xdr:from>
    <xdr:to>
      <xdr:col>13</xdr:col>
      <xdr:colOff>66675</xdr:colOff>
      <xdr:row>39</xdr:row>
      <xdr:rowOff>104775</xdr:rowOff>
    </xdr:to>
    <xdr:sp macro="" textlink="" fLocksText="0">
      <xdr:nvSpPr>
        <xdr:cNvPr id="21" name="CustomShape 1">
          <a:extLst>
            <a:ext uri="{FF2B5EF4-FFF2-40B4-BE49-F238E27FC236}">
              <a16:creationId xmlns:a16="http://schemas.microsoft.com/office/drawing/2014/main" id="{00000000-0008-0000-1300-000015000000}"/>
            </a:ext>
          </a:extLst>
        </xdr:cNvPr>
        <xdr:cNvSpPr>
          <a:spLocks noChangeArrowheads="1"/>
        </xdr:cNvSpPr>
      </xdr:nvSpPr>
      <xdr:spPr bwMode="auto">
        <a:xfrm>
          <a:off x="3219450" y="7277100"/>
          <a:ext cx="342900" cy="11430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7</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19050</xdr:colOff>
      <xdr:row>8</xdr:row>
      <xdr:rowOff>104775</xdr:rowOff>
    </xdr:from>
    <xdr:to>
      <xdr:col>3</xdr:col>
      <xdr:colOff>733425</xdr:colOff>
      <xdr:row>8</xdr:row>
      <xdr:rowOff>104775</xdr:rowOff>
    </xdr:to>
    <xdr:sp macro="" textlink="">
      <xdr:nvSpPr>
        <xdr:cNvPr id="2" name="Line 1">
          <a:extLst>
            <a:ext uri="{FF2B5EF4-FFF2-40B4-BE49-F238E27FC236}">
              <a16:creationId xmlns:a16="http://schemas.microsoft.com/office/drawing/2014/main" id="{00000000-0008-0000-1500-000002000000}"/>
            </a:ext>
          </a:extLst>
        </xdr:cNvPr>
        <xdr:cNvSpPr>
          <a:spLocks noChangeShapeType="1"/>
        </xdr:cNvSpPr>
      </xdr:nvSpPr>
      <xdr:spPr bwMode="auto">
        <a:xfrm>
          <a:off x="1952625" y="1485900"/>
          <a:ext cx="71437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xdr:row>
      <xdr:rowOff>104775</xdr:rowOff>
    </xdr:from>
    <xdr:to>
      <xdr:col>5</xdr:col>
      <xdr:colOff>0</xdr:colOff>
      <xdr:row>10</xdr:row>
      <xdr:rowOff>104775</xdr:rowOff>
    </xdr:to>
    <xdr:sp macro="" textlink="">
      <xdr:nvSpPr>
        <xdr:cNvPr id="3" name="Line 1">
          <a:extLst>
            <a:ext uri="{FF2B5EF4-FFF2-40B4-BE49-F238E27FC236}">
              <a16:creationId xmlns:a16="http://schemas.microsoft.com/office/drawing/2014/main" id="{00000000-0008-0000-1500-000003000000}"/>
            </a:ext>
          </a:extLst>
        </xdr:cNvPr>
        <xdr:cNvSpPr>
          <a:spLocks noChangeShapeType="1"/>
        </xdr:cNvSpPr>
      </xdr:nvSpPr>
      <xdr:spPr bwMode="auto">
        <a:xfrm flipH="1">
          <a:off x="2686050" y="1847850"/>
          <a:ext cx="75247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733425</xdr:colOff>
      <xdr:row>10</xdr:row>
      <xdr:rowOff>104775</xdr:rowOff>
    </xdr:from>
    <xdr:to>
      <xdr:col>8</xdr:col>
      <xdr:colOff>457200</xdr:colOff>
      <xdr:row>10</xdr:row>
      <xdr:rowOff>104775</xdr:rowOff>
    </xdr:to>
    <xdr:sp macro="" textlink="">
      <xdr:nvSpPr>
        <xdr:cNvPr id="4" name="Line 1">
          <a:extLst>
            <a:ext uri="{FF2B5EF4-FFF2-40B4-BE49-F238E27FC236}">
              <a16:creationId xmlns:a16="http://schemas.microsoft.com/office/drawing/2014/main" id="{00000000-0008-0000-1500-000004000000}"/>
            </a:ext>
          </a:extLst>
        </xdr:cNvPr>
        <xdr:cNvSpPr>
          <a:spLocks noChangeShapeType="1"/>
        </xdr:cNvSpPr>
      </xdr:nvSpPr>
      <xdr:spPr bwMode="auto">
        <a:xfrm flipH="1">
          <a:off x="5676900" y="1847850"/>
          <a:ext cx="47625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457200</xdr:colOff>
      <xdr:row>8</xdr:row>
      <xdr:rowOff>104775</xdr:rowOff>
    </xdr:from>
    <xdr:to>
      <xdr:col>8</xdr:col>
      <xdr:colOff>457200</xdr:colOff>
      <xdr:row>10</xdr:row>
      <xdr:rowOff>104775</xdr:rowOff>
    </xdr:to>
    <xdr:sp macro="" textlink="">
      <xdr:nvSpPr>
        <xdr:cNvPr id="5" name="Line 1">
          <a:extLst>
            <a:ext uri="{FF2B5EF4-FFF2-40B4-BE49-F238E27FC236}">
              <a16:creationId xmlns:a16="http://schemas.microsoft.com/office/drawing/2014/main" id="{00000000-0008-0000-1500-000005000000}"/>
            </a:ext>
          </a:extLst>
        </xdr:cNvPr>
        <xdr:cNvSpPr>
          <a:spLocks noChangeShapeType="1"/>
        </xdr:cNvSpPr>
      </xdr:nvSpPr>
      <xdr:spPr bwMode="auto">
        <a:xfrm>
          <a:off x="6153150" y="1485900"/>
          <a:ext cx="0" cy="3619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8</xdr:row>
      <xdr:rowOff>104775</xdr:rowOff>
    </xdr:from>
    <xdr:to>
      <xdr:col>8</xdr:col>
      <xdr:colOff>466725</xdr:colOff>
      <xdr:row>8</xdr:row>
      <xdr:rowOff>104775</xdr:rowOff>
    </xdr:to>
    <xdr:sp macro="" textlink="">
      <xdr:nvSpPr>
        <xdr:cNvPr id="6" name="Line 1">
          <a:extLst>
            <a:ext uri="{FF2B5EF4-FFF2-40B4-BE49-F238E27FC236}">
              <a16:creationId xmlns:a16="http://schemas.microsoft.com/office/drawing/2014/main" id="{00000000-0008-0000-1500-000006000000}"/>
            </a:ext>
          </a:extLst>
        </xdr:cNvPr>
        <xdr:cNvSpPr>
          <a:spLocks noChangeShapeType="1"/>
        </xdr:cNvSpPr>
      </xdr:nvSpPr>
      <xdr:spPr bwMode="auto">
        <a:xfrm>
          <a:off x="5695950" y="1485900"/>
          <a:ext cx="46672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180975</xdr:colOff>
      <xdr:row>10</xdr:row>
      <xdr:rowOff>95250</xdr:rowOff>
    </xdr:from>
    <xdr:to>
      <xdr:col>0</xdr:col>
      <xdr:colOff>419100</xdr:colOff>
      <xdr:row>10</xdr:row>
      <xdr:rowOff>95250</xdr:rowOff>
    </xdr:to>
    <xdr:sp macro="" textlink="">
      <xdr:nvSpPr>
        <xdr:cNvPr id="7" name="Line 1">
          <a:extLst>
            <a:ext uri="{FF2B5EF4-FFF2-40B4-BE49-F238E27FC236}">
              <a16:creationId xmlns:a16="http://schemas.microsoft.com/office/drawing/2014/main" id="{00000000-0008-0000-1500-000007000000}"/>
            </a:ext>
          </a:extLst>
        </xdr:cNvPr>
        <xdr:cNvSpPr>
          <a:spLocks noChangeShapeType="1"/>
        </xdr:cNvSpPr>
      </xdr:nvSpPr>
      <xdr:spPr bwMode="auto">
        <a:xfrm>
          <a:off x="180975" y="1838325"/>
          <a:ext cx="23812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180975</xdr:colOff>
      <xdr:row>10</xdr:row>
      <xdr:rowOff>104775</xdr:rowOff>
    </xdr:from>
    <xdr:to>
      <xdr:col>0</xdr:col>
      <xdr:colOff>180975</xdr:colOff>
      <xdr:row>12</xdr:row>
      <xdr:rowOff>104775</xdr:rowOff>
    </xdr:to>
    <xdr:sp macro="" textlink="">
      <xdr:nvSpPr>
        <xdr:cNvPr id="8" name="Line 1">
          <a:extLst>
            <a:ext uri="{FF2B5EF4-FFF2-40B4-BE49-F238E27FC236}">
              <a16:creationId xmlns:a16="http://schemas.microsoft.com/office/drawing/2014/main" id="{00000000-0008-0000-1500-000008000000}"/>
            </a:ext>
          </a:extLst>
        </xdr:cNvPr>
        <xdr:cNvSpPr>
          <a:spLocks noChangeShapeType="1"/>
        </xdr:cNvSpPr>
      </xdr:nvSpPr>
      <xdr:spPr bwMode="auto">
        <a:xfrm>
          <a:off x="180975" y="1847850"/>
          <a:ext cx="0" cy="3619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190500</xdr:colOff>
      <xdr:row>12</xdr:row>
      <xdr:rowOff>104775</xdr:rowOff>
    </xdr:from>
    <xdr:to>
      <xdr:col>0</xdr:col>
      <xdr:colOff>419100</xdr:colOff>
      <xdr:row>12</xdr:row>
      <xdr:rowOff>104775</xdr:rowOff>
    </xdr:to>
    <xdr:sp macro="" textlink="">
      <xdr:nvSpPr>
        <xdr:cNvPr id="9" name="Line 1">
          <a:extLst>
            <a:ext uri="{FF2B5EF4-FFF2-40B4-BE49-F238E27FC236}">
              <a16:creationId xmlns:a16="http://schemas.microsoft.com/office/drawing/2014/main" id="{00000000-0008-0000-1500-000009000000}"/>
            </a:ext>
          </a:extLst>
        </xdr:cNvPr>
        <xdr:cNvSpPr>
          <a:spLocks noChangeShapeType="1"/>
        </xdr:cNvSpPr>
      </xdr:nvSpPr>
      <xdr:spPr bwMode="auto">
        <a:xfrm>
          <a:off x="190500" y="2209800"/>
          <a:ext cx="22860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9525</xdr:colOff>
      <xdr:row>12</xdr:row>
      <xdr:rowOff>104775</xdr:rowOff>
    </xdr:from>
    <xdr:to>
      <xdr:col>4</xdr:col>
      <xdr:colOff>733425</xdr:colOff>
      <xdr:row>12</xdr:row>
      <xdr:rowOff>104775</xdr:rowOff>
    </xdr:to>
    <xdr:sp macro="" textlink="">
      <xdr:nvSpPr>
        <xdr:cNvPr id="10" name="Line 1">
          <a:extLst>
            <a:ext uri="{FF2B5EF4-FFF2-40B4-BE49-F238E27FC236}">
              <a16:creationId xmlns:a16="http://schemas.microsoft.com/office/drawing/2014/main" id="{00000000-0008-0000-1500-00000A000000}"/>
            </a:ext>
          </a:extLst>
        </xdr:cNvPr>
        <xdr:cNvSpPr>
          <a:spLocks noChangeShapeType="1"/>
        </xdr:cNvSpPr>
      </xdr:nvSpPr>
      <xdr:spPr bwMode="auto">
        <a:xfrm>
          <a:off x="1943100" y="2209800"/>
          <a:ext cx="147637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14</xdr:row>
      <xdr:rowOff>104775</xdr:rowOff>
    </xdr:from>
    <xdr:to>
      <xdr:col>4</xdr:col>
      <xdr:colOff>733425</xdr:colOff>
      <xdr:row>14</xdr:row>
      <xdr:rowOff>104775</xdr:rowOff>
    </xdr:to>
    <xdr:sp macro="" textlink="">
      <xdr:nvSpPr>
        <xdr:cNvPr id="11" name="Line 1">
          <a:extLst>
            <a:ext uri="{FF2B5EF4-FFF2-40B4-BE49-F238E27FC236}">
              <a16:creationId xmlns:a16="http://schemas.microsoft.com/office/drawing/2014/main" id="{00000000-0008-0000-1500-00000B000000}"/>
            </a:ext>
          </a:extLst>
        </xdr:cNvPr>
        <xdr:cNvSpPr>
          <a:spLocks noChangeShapeType="1"/>
        </xdr:cNvSpPr>
      </xdr:nvSpPr>
      <xdr:spPr bwMode="auto">
        <a:xfrm>
          <a:off x="2686050" y="2571750"/>
          <a:ext cx="73342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12</xdr:row>
      <xdr:rowOff>114300</xdr:rowOff>
    </xdr:from>
    <xdr:to>
      <xdr:col>4</xdr:col>
      <xdr:colOff>0</xdr:colOff>
      <xdr:row>14</xdr:row>
      <xdr:rowOff>114300</xdr:rowOff>
    </xdr:to>
    <xdr:sp macro="" textlink="">
      <xdr:nvSpPr>
        <xdr:cNvPr id="12" name="Line 1">
          <a:extLst>
            <a:ext uri="{FF2B5EF4-FFF2-40B4-BE49-F238E27FC236}">
              <a16:creationId xmlns:a16="http://schemas.microsoft.com/office/drawing/2014/main" id="{00000000-0008-0000-1500-00000C000000}"/>
            </a:ext>
          </a:extLst>
        </xdr:cNvPr>
        <xdr:cNvSpPr>
          <a:spLocks noChangeShapeType="1"/>
        </xdr:cNvSpPr>
      </xdr:nvSpPr>
      <xdr:spPr bwMode="auto">
        <a:xfrm>
          <a:off x="2686050" y="2219325"/>
          <a:ext cx="0" cy="3619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76200</xdr:colOff>
      <xdr:row>12</xdr:row>
      <xdr:rowOff>0</xdr:rowOff>
    </xdr:from>
    <xdr:to>
      <xdr:col>8</xdr:col>
      <xdr:colOff>638175</xdr:colOff>
      <xdr:row>12</xdr:row>
      <xdr:rowOff>0</xdr:rowOff>
    </xdr:to>
    <xdr:sp macro="" textlink="">
      <xdr:nvSpPr>
        <xdr:cNvPr id="2" name="Line 1">
          <a:extLst>
            <a:ext uri="{FF2B5EF4-FFF2-40B4-BE49-F238E27FC236}">
              <a16:creationId xmlns:a16="http://schemas.microsoft.com/office/drawing/2014/main" id="{00000000-0008-0000-1600-000002000000}"/>
            </a:ext>
          </a:extLst>
        </xdr:cNvPr>
        <xdr:cNvSpPr>
          <a:spLocks noChangeShapeType="1"/>
        </xdr:cNvSpPr>
      </xdr:nvSpPr>
      <xdr:spPr bwMode="auto">
        <a:xfrm>
          <a:off x="3438525" y="3533775"/>
          <a:ext cx="2819400" cy="0"/>
        </a:xfrm>
        <a:prstGeom prst="line">
          <a:avLst/>
        </a:prstGeom>
        <a:noFill/>
        <a:ln w="9360">
          <a:solidFill>
            <a:srgbClr val="FF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581025</xdr:colOff>
      <xdr:row>29</xdr:row>
      <xdr:rowOff>171450</xdr:rowOff>
    </xdr:from>
    <xdr:to>
      <xdr:col>10</xdr:col>
      <xdr:colOff>19050</xdr:colOff>
      <xdr:row>30</xdr:row>
      <xdr:rowOff>142875</xdr:rowOff>
    </xdr:to>
    <xdr:sp macro="" textlink="" fLocksText="0">
      <xdr:nvSpPr>
        <xdr:cNvPr id="3" name="CustomShape 1">
          <a:extLst>
            <a:ext uri="{FF2B5EF4-FFF2-40B4-BE49-F238E27FC236}">
              <a16:creationId xmlns:a16="http://schemas.microsoft.com/office/drawing/2014/main" id="{00000000-0008-0000-1600-000003000000}"/>
            </a:ext>
          </a:extLst>
        </xdr:cNvPr>
        <xdr:cNvSpPr>
          <a:spLocks noChangeArrowheads="1"/>
        </xdr:cNvSpPr>
      </xdr:nvSpPr>
      <xdr:spPr bwMode="auto">
        <a:xfrm>
          <a:off x="6200775" y="8639175"/>
          <a:ext cx="542925" cy="276225"/>
        </a:xfrm>
        <a:custGeom>
          <a:avLst/>
          <a:gdLst>
            <a:gd name="G0" fmla="+- 1752 0 0"/>
            <a:gd name="G1" fmla="+- 76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050" b="0" i="0" u="none" strike="noStrike" baseline="0">
              <a:solidFill>
                <a:srgbClr val="FF0000"/>
              </a:solidFill>
              <a:latin typeface="ＭＳ 明朝"/>
              <a:ea typeface="ＭＳ 明朝"/>
            </a:rPr>
            <a:t>×</a:t>
          </a:r>
          <a:r>
            <a:rPr lang="ja-JP" altLang="en-US" sz="1050" b="0" i="0" u="none" strike="noStrike" baseline="0">
              <a:solidFill>
                <a:srgbClr val="FF0000"/>
              </a:solidFill>
              <a:latin typeface="Century"/>
              <a:ea typeface="ＭＳ 明朝"/>
            </a:rPr>
            <a:t>12</a:t>
          </a:r>
          <a:endParaRPr lang="ja-JP" altLang="en-US" sz="1050" b="0" i="0" u="none" strike="noStrike" baseline="0">
            <a:solidFill>
              <a:srgbClr val="FF0000"/>
            </a:solidFill>
            <a:latin typeface="Century"/>
          </a:endParaRPr>
        </a:p>
      </xdr:txBody>
    </xdr:sp>
    <xdr:clientData/>
  </xdr:twoCellAnchor>
  <xdr:twoCellAnchor>
    <xdr:from>
      <xdr:col>5</xdr:col>
      <xdr:colOff>9525</xdr:colOff>
      <xdr:row>30</xdr:row>
      <xdr:rowOff>0</xdr:rowOff>
    </xdr:from>
    <xdr:to>
      <xdr:col>8</xdr:col>
      <xdr:colOff>628650</xdr:colOff>
      <xdr:row>30</xdr:row>
      <xdr:rowOff>0</xdr:rowOff>
    </xdr:to>
    <xdr:sp macro="" textlink="">
      <xdr:nvSpPr>
        <xdr:cNvPr id="4" name="Line 1">
          <a:extLst>
            <a:ext uri="{FF2B5EF4-FFF2-40B4-BE49-F238E27FC236}">
              <a16:creationId xmlns:a16="http://schemas.microsoft.com/office/drawing/2014/main" id="{00000000-0008-0000-1600-000004000000}"/>
            </a:ext>
          </a:extLst>
        </xdr:cNvPr>
        <xdr:cNvSpPr>
          <a:spLocks noChangeShapeType="1"/>
        </xdr:cNvSpPr>
      </xdr:nvSpPr>
      <xdr:spPr bwMode="auto">
        <a:xfrm>
          <a:off x="3371850" y="8772525"/>
          <a:ext cx="2876550" cy="0"/>
        </a:xfrm>
        <a:prstGeom prst="line">
          <a:avLst/>
        </a:prstGeom>
        <a:noFill/>
        <a:ln w="9360">
          <a:solidFill>
            <a:srgbClr val="FF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561975</xdr:colOff>
      <xdr:row>11</xdr:row>
      <xdr:rowOff>171450</xdr:rowOff>
    </xdr:from>
    <xdr:to>
      <xdr:col>9</xdr:col>
      <xdr:colOff>342900</xdr:colOff>
      <xdr:row>12</xdr:row>
      <xdr:rowOff>152400</xdr:rowOff>
    </xdr:to>
    <xdr:sp macro="" textlink="" fLocksText="0">
      <xdr:nvSpPr>
        <xdr:cNvPr id="5" name="CustomShape 1">
          <a:extLst>
            <a:ext uri="{FF2B5EF4-FFF2-40B4-BE49-F238E27FC236}">
              <a16:creationId xmlns:a16="http://schemas.microsoft.com/office/drawing/2014/main" id="{00000000-0008-0000-1600-000005000000}"/>
            </a:ext>
          </a:extLst>
        </xdr:cNvPr>
        <xdr:cNvSpPr>
          <a:spLocks noChangeArrowheads="1"/>
        </xdr:cNvSpPr>
      </xdr:nvSpPr>
      <xdr:spPr bwMode="auto">
        <a:xfrm>
          <a:off x="6181725" y="3400425"/>
          <a:ext cx="533400" cy="285750"/>
        </a:xfrm>
        <a:custGeom>
          <a:avLst/>
          <a:gdLst>
            <a:gd name="G0" fmla="+- 1726 0 0"/>
            <a:gd name="G1" fmla="+- 79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050" b="0" i="0" u="none" strike="noStrike" baseline="0">
              <a:solidFill>
                <a:srgbClr val="FF0000"/>
              </a:solidFill>
              <a:latin typeface="ＭＳ 明朝"/>
              <a:ea typeface="ＭＳ 明朝"/>
            </a:rPr>
            <a:t>×</a:t>
          </a:r>
          <a:r>
            <a:rPr lang="ja-JP" altLang="en-US" sz="1050" b="0" i="0" u="none" strike="noStrike" baseline="0">
              <a:solidFill>
                <a:srgbClr val="FF0000"/>
              </a:solidFill>
              <a:latin typeface="Century"/>
              <a:ea typeface="ＭＳ 明朝"/>
            </a:rPr>
            <a:t>12</a:t>
          </a:r>
          <a:endParaRPr lang="ja-JP" altLang="en-US" sz="1050" b="0" i="0" u="none" strike="noStrike" baseline="0">
            <a:solidFill>
              <a:srgbClr val="FF0000"/>
            </a:solidFill>
            <a:latin typeface="Century"/>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8</xdr:row>
      <xdr:rowOff>76200</xdr:rowOff>
    </xdr:from>
    <xdr:to>
      <xdr:col>1</xdr:col>
      <xdr:colOff>219075</xdr:colOff>
      <xdr:row>8</xdr:row>
      <xdr:rowOff>76200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1123950" y="1857375"/>
          <a:ext cx="21907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161925</xdr:colOff>
      <xdr:row>9</xdr:row>
      <xdr:rowOff>76200</xdr:rowOff>
    </xdr:from>
    <xdr:to>
      <xdr:col>9</xdr:col>
      <xdr:colOff>666750</xdr:colOff>
      <xdr:row>10</xdr:row>
      <xdr:rowOff>323850</xdr:rowOff>
    </xdr:to>
    <xdr:sp macro="" textlink="" fLocksText="0">
      <xdr:nvSpPr>
        <xdr:cNvPr id="3" name="CustomShape 1">
          <a:extLst>
            <a:ext uri="{FF2B5EF4-FFF2-40B4-BE49-F238E27FC236}">
              <a16:creationId xmlns:a16="http://schemas.microsoft.com/office/drawing/2014/main" id="{00000000-0008-0000-1700-000003000000}"/>
            </a:ext>
          </a:extLst>
        </xdr:cNvPr>
        <xdr:cNvSpPr>
          <a:spLocks noChangeArrowheads="1"/>
        </xdr:cNvSpPr>
      </xdr:nvSpPr>
      <xdr:spPr bwMode="auto">
        <a:xfrm>
          <a:off x="5991225" y="2047875"/>
          <a:ext cx="1190625" cy="438150"/>
        </a:xfrm>
        <a:custGeom>
          <a:avLst/>
          <a:gdLst>
            <a:gd name="G0" fmla="+- 3861 0 0"/>
            <a:gd name="G1" fmla="+- 1221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680" rIns="36360" bIns="22680" anchor="ctr"/>
        <a:lstStyle/>
        <a:p>
          <a:pPr algn="l" rtl="0">
            <a:defRPr sz="1000"/>
          </a:pPr>
          <a:r>
            <a:rPr lang="ja-JP" altLang="en-US" sz="1100" b="0" i="0" u="none" strike="noStrike" baseline="0">
              <a:solidFill>
                <a:srgbClr val="000000"/>
              </a:solidFill>
              <a:latin typeface="DejaVu Sans"/>
            </a:rPr>
            <a:t>　円</a:t>
          </a:r>
        </a:p>
      </xdr:txBody>
    </xdr:sp>
    <xdr:clientData/>
  </xdr:twoCellAnchor>
  <xdr:twoCellAnchor>
    <xdr:from>
      <xdr:col>8</xdr:col>
      <xdr:colOff>190500</xdr:colOff>
      <xdr:row>4</xdr:row>
      <xdr:rowOff>95250</xdr:rowOff>
    </xdr:from>
    <xdr:to>
      <xdr:col>9</xdr:col>
      <xdr:colOff>685800</xdr:colOff>
      <xdr:row>7</xdr:row>
      <xdr:rowOff>38100</xdr:rowOff>
    </xdr:to>
    <xdr:sp macro="" textlink="" fLocksText="0">
      <xdr:nvSpPr>
        <xdr:cNvPr id="4" name="CustomShape 1">
          <a:extLst>
            <a:ext uri="{FF2B5EF4-FFF2-40B4-BE49-F238E27FC236}">
              <a16:creationId xmlns:a16="http://schemas.microsoft.com/office/drawing/2014/main" id="{00000000-0008-0000-1700-000004000000}"/>
            </a:ext>
          </a:extLst>
        </xdr:cNvPr>
        <xdr:cNvSpPr>
          <a:spLocks noChangeArrowheads="1"/>
        </xdr:cNvSpPr>
      </xdr:nvSpPr>
      <xdr:spPr bwMode="auto">
        <a:xfrm>
          <a:off x="6019800" y="1190625"/>
          <a:ext cx="1181100" cy="438150"/>
        </a:xfrm>
        <a:custGeom>
          <a:avLst/>
          <a:gdLst>
            <a:gd name="G0" fmla="+- 3828 0 0"/>
            <a:gd name="G1" fmla="+- 121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r>
            <a:rPr lang="ja-JP" altLang="en-US" sz="1100" b="0" i="0" u="none" strike="noStrike" baseline="0">
              <a:solidFill>
                <a:srgbClr val="FF0000"/>
              </a:solidFill>
              <a:latin typeface="DejaVu Sans"/>
            </a:rPr>
            <a:t>端数整理後の</a:t>
          </a:r>
        </a:p>
        <a:p>
          <a:pPr algn="l" rtl="0">
            <a:defRPr sz="1000"/>
          </a:pPr>
          <a:r>
            <a:rPr lang="ja-JP" altLang="en-US" sz="1100" b="0" i="0" u="none" strike="noStrike" baseline="0">
              <a:solidFill>
                <a:srgbClr val="FF0000"/>
              </a:solidFill>
              <a:latin typeface="DejaVu Sans"/>
            </a:rPr>
            <a:t>年間総収入金額</a:t>
          </a:r>
        </a:p>
      </xdr:txBody>
    </xdr:sp>
    <xdr:clientData/>
  </xdr:twoCellAnchor>
  <xdr:twoCellAnchor>
    <xdr:from>
      <xdr:col>9</xdr:col>
      <xdr:colOff>85725</xdr:colOff>
      <xdr:row>8</xdr:row>
      <xdr:rowOff>9525</xdr:rowOff>
    </xdr:from>
    <xdr:to>
      <xdr:col>9</xdr:col>
      <xdr:colOff>85725</xdr:colOff>
      <xdr:row>9</xdr:row>
      <xdr:rowOff>57150</xdr:rowOff>
    </xdr:to>
    <xdr:sp macro="" textlink="">
      <xdr:nvSpPr>
        <xdr:cNvPr id="5" name="Line 1">
          <a:extLst>
            <a:ext uri="{FF2B5EF4-FFF2-40B4-BE49-F238E27FC236}">
              <a16:creationId xmlns:a16="http://schemas.microsoft.com/office/drawing/2014/main" id="{00000000-0008-0000-1700-000005000000}"/>
            </a:ext>
          </a:extLst>
        </xdr:cNvPr>
        <xdr:cNvSpPr>
          <a:spLocks noChangeShapeType="1"/>
        </xdr:cNvSpPr>
      </xdr:nvSpPr>
      <xdr:spPr bwMode="auto">
        <a:xfrm flipH="1">
          <a:off x="6600825" y="1790700"/>
          <a:ext cx="0" cy="238125"/>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57150</xdr:colOff>
      <xdr:row>5</xdr:row>
      <xdr:rowOff>9525</xdr:rowOff>
    </xdr:from>
    <xdr:to>
      <xdr:col>8</xdr:col>
      <xdr:colOff>95250</xdr:colOff>
      <xdr:row>11</xdr:row>
      <xdr:rowOff>190500</xdr:rowOff>
    </xdr:to>
    <xdr:sp macro="" textlink="">
      <xdr:nvSpPr>
        <xdr:cNvPr id="6" name="CustomShape 1">
          <a:extLst>
            <a:ext uri="{FF2B5EF4-FFF2-40B4-BE49-F238E27FC236}">
              <a16:creationId xmlns:a16="http://schemas.microsoft.com/office/drawing/2014/main" id="{00000000-0008-0000-1700-000006000000}"/>
            </a:ext>
          </a:extLst>
        </xdr:cNvPr>
        <xdr:cNvSpPr>
          <a:spLocks noChangeArrowheads="1"/>
        </xdr:cNvSpPr>
      </xdr:nvSpPr>
      <xdr:spPr bwMode="auto">
        <a:xfrm>
          <a:off x="5886450" y="1219200"/>
          <a:ext cx="38100" cy="1857375"/>
        </a:xfrm>
        <a:custGeom>
          <a:avLst/>
          <a:gdLst>
            <a:gd name="T0" fmla="*/ 38100 w 38100"/>
            <a:gd name="T1" fmla="*/ 928688 h 1857375"/>
            <a:gd name="T2" fmla="*/ 19050 w 38100"/>
            <a:gd name="T3" fmla="*/ 1857375 h 1857375"/>
            <a:gd name="T4" fmla="*/ 0 w 38100"/>
            <a:gd name="T5" fmla="*/ 928688 h 1857375"/>
            <a:gd name="T6" fmla="*/ 19050 w 38100"/>
            <a:gd name="T7" fmla="*/ 0 h 1857375"/>
            <a:gd name="T8" fmla="*/ 0 60000 65536"/>
            <a:gd name="T9" fmla="*/ 5898240 60000 65536"/>
            <a:gd name="T10" fmla="*/ 11796480 60000 65536"/>
            <a:gd name="T11" fmla="*/ 17694720 60000 65536"/>
            <a:gd name="T12" fmla="*/ 0 w 38100"/>
            <a:gd name="T13" fmla="*/ 0 h 1857375"/>
            <a:gd name="T14" fmla="*/ 38100 w 38100"/>
            <a:gd name="T15" fmla="*/ 1857375 h 1857375"/>
          </a:gdLst>
          <a:ahLst/>
          <a:cxnLst>
            <a:cxn ang="T8">
              <a:pos x="T0" y="T1"/>
            </a:cxn>
            <a:cxn ang="T9">
              <a:pos x="T2" y="T3"/>
            </a:cxn>
            <a:cxn ang="T10">
              <a:pos x="T4" y="T5"/>
            </a:cxn>
            <a:cxn ang="T11">
              <a:pos x="T6" y="T7"/>
            </a:cxn>
          </a:cxnLst>
          <a:rect l="T12" t="T13" r="T14" b="T15"/>
          <a:pathLst>
            <a:path w="38100" h="1857375">
              <a:moveTo>
                <a:pt x="0" y="0"/>
              </a:moveTo>
              <a:cubicBezTo>
                <a:pt x="63" y="0"/>
                <a:pt x="127" y="214"/>
                <a:pt x="127" y="429"/>
              </a:cubicBezTo>
              <a:lnTo>
                <a:pt x="127" y="4728"/>
              </a:lnTo>
              <a:cubicBezTo>
                <a:pt x="127" y="4943"/>
                <a:pt x="63" y="5158"/>
                <a:pt x="0" y="5158"/>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228600</xdr:colOff>
      <xdr:row>5</xdr:row>
      <xdr:rowOff>9525</xdr:rowOff>
    </xdr:from>
    <xdr:to>
      <xdr:col>2</xdr:col>
      <xdr:colOff>0</xdr:colOff>
      <xdr:row>11</xdr:row>
      <xdr:rowOff>190500</xdr:rowOff>
    </xdr:to>
    <xdr:sp macro="" textlink="">
      <xdr:nvSpPr>
        <xdr:cNvPr id="7" name="CustomShape 1">
          <a:extLst>
            <a:ext uri="{FF2B5EF4-FFF2-40B4-BE49-F238E27FC236}">
              <a16:creationId xmlns:a16="http://schemas.microsoft.com/office/drawing/2014/main" id="{00000000-0008-0000-1700-000007000000}"/>
            </a:ext>
          </a:extLst>
        </xdr:cNvPr>
        <xdr:cNvSpPr>
          <a:spLocks noChangeArrowheads="1"/>
        </xdr:cNvSpPr>
      </xdr:nvSpPr>
      <xdr:spPr bwMode="auto">
        <a:xfrm>
          <a:off x="1352550" y="1219200"/>
          <a:ext cx="76200" cy="1857375"/>
        </a:xfrm>
        <a:custGeom>
          <a:avLst/>
          <a:gdLst>
            <a:gd name="T0" fmla="*/ 76200 w 76200"/>
            <a:gd name="T1" fmla="*/ 928688 h 1857375"/>
            <a:gd name="T2" fmla="*/ 38100 w 76200"/>
            <a:gd name="T3" fmla="*/ 1857375 h 1857375"/>
            <a:gd name="T4" fmla="*/ 0 w 76200"/>
            <a:gd name="T5" fmla="*/ 928688 h 1857375"/>
            <a:gd name="T6" fmla="*/ 38100 w 76200"/>
            <a:gd name="T7" fmla="*/ 0 h 1857375"/>
            <a:gd name="T8" fmla="*/ 0 60000 65536"/>
            <a:gd name="T9" fmla="*/ 5898240 60000 65536"/>
            <a:gd name="T10" fmla="*/ 11796480 60000 65536"/>
            <a:gd name="T11" fmla="*/ 17694720 60000 65536"/>
            <a:gd name="T12" fmla="*/ 0 w 76200"/>
            <a:gd name="T13" fmla="*/ 0 h 1857375"/>
            <a:gd name="T14" fmla="*/ 76200 w 76200"/>
            <a:gd name="T15" fmla="*/ 1857375 h 1857375"/>
          </a:gdLst>
          <a:ahLst/>
          <a:cxnLst>
            <a:cxn ang="T8">
              <a:pos x="T0" y="T1"/>
            </a:cxn>
            <a:cxn ang="T9">
              <a:pos x="T2" y="T3"/>
            </a:cxn>
            <a:cxn ang="T10">
              <a:pos x="T4" y="T5"/>
            </a:cxn>
            <a:cxn ang="T11">
              <a:pos x="T6" y="T7"/>
            </a:cxn>
          </a:cxnLst>
          <a:rect l="T12" t="T13" r="T14" b="T15"/>
          <a:pathLst>
            <a:path w="76200" h="1857375">
              <a:moveTo>
                <a:pt x="250" y="0"/>
              </a:moveTo>
              <a:cubicBezTo>
                <a:pt x="125" y="0"/>
                <a:pt x="0" y="214"/>
                <a:pt x="0" y="429"/>
              </a:cubicBezTo>
              <a:lnTo>
                <a:pt x="0" y="4728"/>
              </a:lnTo>
              <a:cubicBezTo>
                <a:pt x="0" y="4943"/>
                <a:pt x="125" y="5158"/>
                <a:pt x="250" y="5158"/>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142875</xdr:colOff>
      <xdr:row>10</xdr:row>
      <xdr:rowOff>323850</xdr:rowOff>
    </xdr:from>
    <xdr:to>
      <xdr:col>9</xdr:col>
      <xdr:colOff>142875</xdr:colOff>
      <xdr:row>13</xdr:row>
      <xdr:rowOff>19050</xdr:rowOff>
    </xdr:to>
    <xdr:sp macro="" textlink="">
      <xdr:nvSpPr>
        <xdr:cNvPr id="8" name="Line 1">
          <a:extLst>
            <a:ext uri="{FF2B5EF4-FFF2-40B4-BE49-F238E27FC236}">
              <a16:creationId xmlns:a16="http://schemas.microsoft.com/office/drawing/2014/main" id="{00000000-0008-0000-1700-000008000000}"/>
            </a:ext>
          </a:extLst>
        </xdr:cNvPr>
        <xdr:cNvSpPr>
          <a:spLocks noChangeShapeType="1"/>
        </xdr:cNvSpPr>
      </xdr:nvSpPr>
      <xdr:spPr bwMode="auto">
        <a:xfrm>
          <a:off x="6657975" y="2486025"/>
          <a:ext cx="0" cy="7810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314325</xdr:colOff>
      <xdr:row>13</xdr:row>
      <xdr:rowOff>9525</xdr:rowOff>
    </xdr:from>
    <xdr:to>
      <xdr:col>9</xdr:col>
      <xdr:colOff>133350</xdr:colOff>
      <xdr:row>13</xdr:row>
      <xdr:rowOff>9525</xdr:rowOff>
    </xdr:to>
    <xdr:sp macro="" textlink="">
      <xdr:nvSpPr>
        <xdr:cNvPr id="9" name="Line 1">
          <a:extLst>
            <a:ext uri="{FF2B5EF4-FFF2-40B4-BE49-F238E27FC236}">
              <a16:creationId xmlns:a16="http://schemas.microsoft.com/office/drawing/2014/main" id="{00000000-0008-0000-1700-000009000000}"/>
            </a:ext>
          </a:extLst>
        </xdr:cNvPr>
        <xdr:cNvSpPr>
          <a:spLocks noChangeShapeType="1"/>
        </xdr:cNvSpPr>
      </xdr:nvSpPr>
      <xdr:spPr bwMode="auto">
        <a:xfrm flipH="1">
          <a:off x="3409950" y="3257550"/>
          <a:ext cx="32385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323850</xdr:colOff>
      <xdr:row>13</xdr:row>
      <xdr:rowOff>0</xdr:rowOff>
    </xdr:from>
    <xdr:to>
      <xdr:col>5</xdr:col>
      <xdr:colOff>323850</xdr:colOff>
      <xdr:row>15</xdr:row>
      <xdr:rowOff>85725</xdr:rowOff>
    </xdr:to>
    <xdr:sp macro="" textlink="">
      <xdr:nvSpPr>
        <xdr:cNvPr id="10" name="Line 1">
          <a:extLst>
            <a:ext uri="{FF2B5EF4-FFF2-40B4-BE49-F238E27FC236}">
              <a16:creationId xmlns:a16="http://schemas.microsoft.com/office/drawing/2014/main" id="{00000000-0008-0000-1700-00000A000000}"/>
            </a:ext>
          </a:extLst>
        </xdr:cNvPr>
        <xdr:cNvSpPr>
          <a:spLocks noChangeShapeType="1"/>
        </xdr:cNvSpPr>
      </xdr:nvSpPr>
      <xdr:spPr bwMode="auto">
        <a:xfrm flipH="1">
          <a:off x="3419475" y="3248025"/>
          <a:ext cx="0" cy="542925"/>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123825</xdr:colOff>
      <xdr:row>22</xdr:row>
      <xdr:rowOff>76200</xdr:rowOff>
    </xdr:from>
    <xdr:to>
      <xdr:col>7</xdr:col>
      <xdr:colOff>676275</xdr:colOff>
      <xdr:row>22</xdr:row>
      <xdr:rowOff>76200</xdr:rowOff>
    </xdr:to>
    <xdr:sp macro="" textlink="">
      <xdr:nvSpPr>
        <xdr:cNvPr id="11" name="Line 1">
          <a:extLst>
            <a:ext uri="{FF2B5EF4-FFF2-40B4-BE49-F238E27FC236}">
              <a16:creationId xmlns:a16="http://schemas.microsoft.com/office/drawing/2014/main" id="{00000000-0008-0000-1700-00000B000000}"/>
            </a:ext>
          </a:extLst>
        </xdr:cNvPr>
        <xdr:cNvSpPr>
          <a:spLocks noChangeShapeType="1"/>
        </xdr:cNvSpPr>
      </xdr:nvSpPr>
      <xdr:spPr bwMode="auto">
        <a:xfrm>
          <a:off x="5200650" y="5762625"/>
          <a:ext cx="55245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47625</xdr:colOff>
      <xdr:row>20</xdr:row>
      <xdr:rowOff>0</xdr:rowOff>
    </xdr:from>
    <xdr:to>
      <xdr:col>9</xdr:col>
      <xdr:colOff>542925</xdr:colOff>
      <xdr:row>20</xdr:row>
      <xdr:rowOff>257175</xdr:rowOff>
    </xdr:to>
    <xdr:sp macro="" textlink="">
      <xdr:nvSpPr>
        <xdr:cNvPr id="12" name="CustomShape 1">
          <a:extLst>
            <a:ext uri="{FF2B5EF4-FFF2-40B4-BE49-F238E27FC236}">
              <a16:creationId xmlns:a16="http://schemas.microsoft.com/office/drawing/2014/main" id="{00000000-0008-0000-1700-00000C000000}"/>
            </a:ext>
          </a:extLst>
        </xdr:cNvPr>
        <xdr:cNvSpPr>
          <a:spLocks noChangeArrowheads="1"/>
        </xdr:cNvSpPr>
      </xdr:nvSpPr>
      <xdr:spPr bwMode="auto">
        <a:xfrm>
          <a:off x="5876925" y="4981575"/>
          <a:ext cx="1181100" cy="257175"/>
        </a:xfrm>
        <a:custGeom>
          <a:avLst/>
          <a:gdLst>
            <a:gd name="T0" fmla="*/ 1181100 w 1181100"/>
            <a:gd name="T1" fmla="*/ 128588 h 257175"/>
            <a:gd name="T2" fmla="*/ 590550 w 1181100"/>
            <a:gd name="T3" fmla="*/ 257175 h 257175"/>
            <a:gd name="T4" fmla="*/ 0 w 1181100"/>
            <a:gd name="T5" fmla="*/ 128588 h 257175"/>
            <a:gd name="T6" fmla="*/ 590550 w 1181100"/>
            <a:gd name="T7" fmla="*/ 0 h 257175"/>
            <a:gd name="T8" fmla="*/ 0 60000 65536"/>
            <a:gd name="T9" fmla="*/ 5898240 60000 65536"/>
            <a:gd name="T10" fmla="*/ 11796480 60000 65536"/>
            <a:gd name="T11" fmla="*/ 17694720 60000 65536"/>
            <a:gd name="T12" fmla="*/ 0 w 1181100"/>
            <a:gd name="T13" fmla="*/ 0 h 257175"/>
            <a:gd name="T14" fmla="*/ 1181100 w 1181100"/>
            <a:gd name="T15" fmla="*/ 257175 h 257175"/>
          </a:gdLst>
          <a:ahLst/>
          <a:cxnLst>
            <a:cxn ang="T8">
              <a:pos x="T0" y="T1"/>
            </a:cxn>
            <a:cxn ang="T9">
              <a:pos x="T2" y="T3"/>
            </a:cxn>
            <a:cxn ang="T10">
              <a:pos x="T4" y="T5"/>
            </a:cxn>
            <a:cxn ang="T11">
              <a:pos x="T6" y="T7"/>
            </a:cxn>
          </a:cxnLst>
          <a:rect l="T12" t="T13" r="T14" b="T15"/>
          <a:pathLst>
            <a:path w="1181100" h="2571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xdr:colOff>
      <xdr:row>32</xdr:row>
      <xdr:rowOff>76200</xdr:rowOff>
    </xdr:from>
    <xdr:to>
      <xdr:col>0</xdr:col>
      <xdr:colOff>1057275</xdr:colOff>
      <xdr:row>34</xdr:row>
      <xdr:rowOff>152400</xdr:rowOff>
    </xdr:to>
    <xdr:sp macro="" textlink="" fLocksText="0">
      <xdr:nvSpPr>
        <xdr:cNvPr id="13" name="CustomShape 1">
          <a:extLst>
            <a:ext uri="{FF2B5EF4-FFF2-40B4-BE49-F238E27FC236}">
              <a16:creationId xmlns:a16="http://schemas.microsoft.com/office/drawing/2014/main" id="{00000000-0008-0000-1700-00000D000000}"/>
            </a:ext>
          </a:extLst>
        </xdr:cNvPr>
        <xdr:cNvSpPr>
          <a:spLocks noChangeArrowheads="1"/>
        </xdr:cNvSpPr>
      </xdr:nvSpPr>
      <xdr:spPr bwMode="auto">
        <a:xfrm>
          <a:off x="19050" y="9010650"/>
          <a:ext cx="1038225" cy="428625"/>
        </a:xfrm>
        <a:custGeom>
          <a:avLst/>
          <a:gdLst>
            <a:gd name="G0" fmla="+- 3365 0 0"/>
            <a:gd name="G1" fmla="+- 1191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680" rIns="36360" bIns="22680" anchor="ctr"/>
        <a:lstStyle/>
        <a:p>
          <a:pPr algn="l" rtl="0">
            <a:defRPr sz="1000"/>
          </a:pPr>
          <a:r>
            <a:rPr lang="ja-JP" altLang="en-US" sz="1100" b="0" i="0" u="none" strike="noStrike" baseline="0">
              <a:solidFill>
                <a:srgbClr val="000000"/>
              </a:solidFill>
              <a:latin typeface="DejaVu Sans"/>
            </a:rPr>
            <a:t>　円</a:t>
          </a:r>
        </a:p>
      </xdr:txBody>
    </xdr:sp>
    <xdr:clientData/>
  </xdr:twoCellAnchor>
  <xdr:twoCellAnchor>
    <xdr:from>
      <xdr:col>2</xdr:col>
      <xdr:colOff>180975</xdr:colOff>
      <xdr:row>32</xdr:row>
      <xdr:rowOff>95250</xdr:rowOff>
    </xdr:from>
    <xdr:to>
      <xdr:col>4</xdr:col>
      <xdr:colOff>771525</xdr:colOff>
      <xdr:row>35</xdr:row>
      <xdr:rowOff>9525</xdr:rowOff>
    </xdr:to>
    <xdr:sp macro="" textlink="" fLocksText="0">
      <xdr:nvSpPr>
        <xdr:cNvPr id="14" name="CustomShape 1">
          <a:extLst>
            <a:ext uri="{FF2B5EF4-FFF2-40B4-BE49-F238E27FC236}">
              <a16:creationId xmlns:a16="http://schemas.microsoft.com/office/drawing/2014/main" id="{00000000-0008-0000-1700-00000E000000}"/>
            </a:ext>
          </a:extLst>
        </xdr:cNvPr>
        <xdr:cNvSpPr>
          <a:spLocks noChangeArrowheads="1"/>
        </xdr:cNvSpPr>
      </xdr:nvSpPr>
      <xdr:spPr bwMode="auto">
        <a:xfrm>
          <a:off x="1609725" y="9029700"/>
          <a:ext cx="1028700" cy="438150"/>
        </a:xfrm>
        <a:custGeom>
          <a:avLst/>
          <a:gdLst>
            <a:gd name="G0" fmla="+- 3345 0 0"/>
            <a:gd name="G1" fmla="+- 121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rnd">
          <a:solidFill>
            <a:srgbClr val="00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680" rIns="36360" bIns="22680" anchor="ctr"/>
        <a:lstStyle/>
        <a:p>
          <a:pPr algn="l" rtl="0">
            <a:defRPr sz="1000"/>
          </a:pPr>
          <a:r>
            <a:rPr lang="ja-JP" altLang="en-US" sz="1100" b="0" i="0" u="none" strike="noStrike" baseline="0">
              <a:solidFill>
                <a:srgbClr val="000000"/>
              </a:solidFill>
              <a:latin typeface="DejaVu Sans"/>
            </a:rPr>
            <a:t>円</a:t>
          </a:r>
        </a:p>
      </xdr:txBody>
    </xdr:sp>
    <xdr:clientData/>
  </xdr:twoCellAnchor>
  <xdr:twoCellAnchor>
    <xdr:from>
      <xdr:col>5</xdr:col>
      <xdr:colOff>866775</xdr:colOff>
      <xdr:row>32</xdr:row>
      <xdr:rowOff>114300</xdr:rowOff>
    </xdr:from>
    <xdr:to>
      <xdr:col>7</xdr:col>
      <xdr:colOff>390525</xdr:colOff>
      <xdr:row>35</xdr:row>
      <xdr:rowOff>19050</xdr:rowOff>
    </xdr:to>
    <xdr:sp macro="" textlink="" fLocksText="0">
      <xdr:nvSpPr>
        <xdr:cNvPr id="15" name="CustomShape 1">
          <a:extLst>
            <a:ext uri="{FF2B5EF4-FFF2-40B4-BE49-F238E27FC236}">
              <a16:creationId xmlns:a16="http://schemas.microsoft.com/office/drawing/2014/main" id="{00000000-0008-0000-1700-00000F000000}"/>
            </a:ext>
          </a:extLst>
        </xdr:cNvPr>
        <xdr:cNvSpPr>
          <a:spLocks noChangeArrowheads="1"/>
        </xdr:cNvSpPr>
      </xdr:nvSpPr>
      <xdr:spPr bwMode="auto">
        <a:xfrm>
          <a:off x="3962400" y="9048750"/>
          <a:ext cx="1504950" cy="428625"/>
        </a:xfrm>
        <a:custGeom>
          <a:avLst/>
          <a:gdLst>
            <a:gd name="G0" fmla="+- 4889 0 0"/>
            <a:gd name="G1" fmla="+- 119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680" rIns="36360" bIns="22680" anchor="ctr"/>
        <a:lstStyle/>
        <a:p>
          <a:pPr algn="l" rtl="0">
            <a:defRPr sz="1000"/>
          </a:pPr>
          <a:r>
            <a:rPr lang="ja-JP" altLang="en-US" sz="1100" b="0" i="0" u="none" strike="noStrike" baseline="0">
              <a:solidFill>
                <a:srgbClr val="000000"/>
              </a:solidFill>
              <a:latin typeface="DejaVu Sans"/>
            </a:rPr>
            <a:t>　円</a:t>
          </a:r>
        </a:p>
      </xdr:txBody>
    </xdr:sp>
    <xdr:clientData/>
  </xdr:twoCellAnchor>
  <xdr:twoCellAnchor>
    <xdr:from>
      <xdr:col>9</xdr:col>
      <xdr:colOff>0</xdr:colOff>
      <xdr:row>23</xdr:row>
      <xdr:rowOff>76200</xdr:rowOff>
    </xdr:from>
    <xdr:to>
      <xdr:col>9</xdr:col>
      <xdr:colOff>0</xdr:colOff>
      <xdr:row>30</xdr:row>
      <xdr:rowOff>114300</xdr:rowOff>
    </xdr:to>
    <xdr:sp macro="" textlink="">
      <xdr:nvSpPr>
        <xdr:cNvPr id="16" name="Line 1">
          <a:extLst>
            <a:ext uri="{FF2B5EF4-FFF2-40B4-BE49-F238E27FC236}">
              <a16:creationId xmlns:a16="http://schemas.microsoft.com/office/drawing/2014/main" id="{00000000-0008-0000-1700-000010000000}"/>
            </a:ext>
          </a:extLst>
        </xdr:cNvPr>
        <xdr:cNvSpPr>
          <a:spLocks noChangeShapeType="1"/>
        </xdr:cNvSpPr>
      </xdr:nvSpPr>
      <xdr:spPr bwMode="auto">
        <a:xfrm>
          <a:off x="6515100" y="6115050"/>
          <a:ext cx="0" cy="24955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561975</xdr:colOff>
      <xdr:row>30</xdr:row>
      <xdr:rowOff>66675</xdr:rowOff>
    </xdr:from>
    <xdr:to>
      <xdr:col>8</xdr:col>
      <xdr:colOff>685800</xdr:colOff>
      <xdr:row>30</xdr:row>
      <xdr:rowOff>76200</xdr:rowOff>
    </xdr:to>
    <xdr:sp macro="" textlink="">
      <xdr:nvSpPr>
        <xdr:cNvPr id="17" name="Line 1">
          <a:extLst>
            <a:ext uri="{FF2B5EF4-FFF2-40B4-BE49-F238E27FC236}">
              <a16:creationId xmlns:a16="http://schemas.microsoft.com/office/drawing/2014/main" id="{00000000-0008-0000-1700-000011000000}"/>
            </a:ext>
          </a:extLst>
        </xdr:cNvPr>
        <xdr:cNvSpPr>
          <a:spLocks noChangeShapeType="1"/>
        </xdr:cNvSpPr>
      </xdr:nvSpPr>
      <xdr:spPr bwMode="auto">
        <a:xfrm flipH="1">
          <a:off x="561975" y="8562975"/>
          <a:ext cx="5953125" cy="95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561975</xdr:colOff>
      <xdr:row>30</xdr:row>
      <xdr:rowOff>76200</xdr:rowOff>
    </xdr:from>
    <xdr:to>
      <xdr:col>0</xdr:col>
      <xdr:colOff>561975</xdr:colOff>
      <xdr:row>30</xdr:row>
      <xdr:rowOff>247650</xdr:rowOff>
    </xdr:to>
    <xdr:sp macro="" textlink="">
      <xdr:nvSpPr>
        <xdr:cNvPr id="18" name="Line 1">
          <a:extLst>
            <a:ext uri="{FF2B5EF4-FFF2-40B4-BE49-F238E27FC236}">
              <a16:creationId xmlns:a16="http://schemas.microsoft.com/office/drawing/2014/main" id="{00000000-0008-0000-1700-000012000000}"/>
            </a:ext>
          </a:extLst>
        </xdr:cNvPr>
        <xdr:cNvSpPr>
          <a:spLocks noChangeShapeType="1"/>
        </xdr:cNvSpPr>
      </xdr:nvSpPr>
      <xdr:spPr bwMode="auto">
        <a:xfrm>
          <a:off x="561975" y="8572500"/>
          <a:ext cx="0" cy="17145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104775</xdr:colOff>
      <xdr:row>8</xdr:row>
      <xdr:rowOff>9525</xdr:rowOff>
    </xdr:from>
    <xdr:to>
      <xdr:col>9</xdr:col>
      <xdr:colOff>95250</xdr:colOff>
      <xdr:row>8</xdr:row>
      <xdr:rowOff>9525</xdr:rowOff>
    </xdr:to>
    <xdr:sp macro="" textlink="">
      <xdr:nvSpPr>
        <xdr:cNvPr id="19" name="Line 1">
          <a:extLst>
            <a:ext uri="{FF2B5EF4-FFF2-40B4-BE49-F238E27FC236}">
              <a16:creationId xmlns:a16="http://schemas.microsoft.com/office/drawing/2014/main" id="{00000000-0008-0000-1700-000013000000}"/>
            </a:ext>
          </a:extLst>
        </xdr:cNvPr>
        <xdr:cNvSpPr>
          <a:spLocks noChangeShapeType="1"/>
        </xdr:cNvSpPr>
      </xdr:nvSpPr>
      <xdr:spPr bwMode="auto">
        <a:xfrm>
          <a:off x="5934075" y="1790700"/>
          <a:ext cx="67627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7</xdr:row>
      <xdr:rowOff>19050</xdr:rowOff>
    </xdr:from>
    <xdr:to>
      <xdr:col>0</xdr:col>
      <xdr:colOff>1104900</xdr:colOff>
      <xdr:row>9</xdr:row>
      <xdr:rowOff>114300</xdr:rowOff>
    </xdr:to>
    <xdr:sp macro="" textlink="" fLocksText="0">
      <xdr:nvSpPr>
        <xdr:cNvPr id="20" name="CustomShape 1">
          <a:extLst>
            <a:ext uri="{FF2B5EF4-FFF2-40B4-BE49-F238E27FC236}">
              <a16:creationId xmlns:a16="http://schemas.microsoft.com/office/drawing/2014/main" id="{00000000-0008-0000-1700-000014000000}"/>
            </a:ext>
          </a:extLst>
        </xdr:cNvPr>
        <xdr:cNvSpPr>
          <a:spLocks noChangeArrowheads="1"/>
        </xdr:cNvSpPr>
      </xdr:nvSpPr>
      <xdr:spPr bwMode="auto">
        <a:xfrm>
          <a:off x="0" y="1609725"/>
          <a:ext cx="1104900" cy="47625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8</xdr:col>
      <xdr:colOff>133350</xdr:colOff>
      <xdr:row>9</xdr:row>
      <xdr:rowOff>66675</xdr:rowOff>
    </xdr:from>
    <xdr:to>
      <xdr:col>9</xdr:col>
      <xdr:colOff>542925</xdr:colOff>
      <xdr:row>10</xdr:row>
      <xdr:rowOff>342900</xdr:rowOff>
    </xdr:to>
    <xdr:sp macro="" textlink="" fLocksText="0">
      <xdr:nvSpPr>
        <xdr:cNvPr id="21" name="CustomShape 1">
          <a:extLst>
            <a:ext uri="{FF2B5EF4-FFF2-40B4-BE49-F238E27FC236}">
              <a16:creationId xmlns:a16="http://schemas.microsoft.com/office/drawing/2014/main" id="{00000000-0008-0000-1700-000015000000}"/>
            </a:ext>
          </a:extLst>
        </xdr:cNvPr>
        <xdr:cNvSpPr>
          <a:spLocks noChangeArrowheads="1"/>
        </xdr:cNvSpPr>
      </xdr:nvSpPr>
      <xdr:spPr bwMode="auto">
        <a:xfrm>
          <a:off x="5962650" y="2038350"/>
          <a:ext cx="1095375"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8</xdr:col>
      <xdr:colOff>85725</xdr:colOff>
      <xdr:row>22</xdr:row>
      <xdr:rowOff>9525</xdr:rowOff>
    </xdr:from>
    <xdr:to>
      <xdr:col>9</xdr:col>
      <xdr:colOff>514350</xdr:colOff>
      <xdr:row>23</xdr:row>
      <xdr:rowOff>123825</xdr:rowOff>
    </xdr:to>
    <xdr:sp macro="" textlink="" fLocksText="0">
      <xdr:nvSpPr>
        <xdr:cNvPr id="22" name="CustomShape 1">
          <a:extLst>
            <a:ext uri="{FF2B5EF4-FFF2-40B4-BE49-F238E27FC236}">
              <a16:creationId xmlns:a16="http://schemas.microsoft.com/office/drawing/2014/main" id="{00000000-0008-0000-1700-000016000000}"/>
            </a:ext>
          </a:extLst>
        </xdr:cNvPr>
        <xdr:cNvSpPr>
          <a:spLocks noChangeArrowheads="1"/>
        </xdr:cNvSpPr>
      </xdr:nvSpPr>
      <xdr:spPr bwMode="auto">
        <a:xfrm>
          <a:off x="5915025" y="5695950"/>
          <a:ext cx="1114425"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0</xdr:col>
      <xdr:colOff>0</xdr:colOff>
      <xdr:row>32</xdr:row>
      <xdr:rowOff>0</xdr:rowOff>
    </xdr:from>
    <xdr:to>
      <xdr:col>0</xdr:col>
      <xdr:colOff>1095375</xdr:colOff>
      <xdr:row>34</xdr:row>
      <xdr:rowOff>114300</xdr:rowOff>
    </xdr:to>
    <xdr:sp macro="" textlink="" fLocksText="0">
      <xdr:nvSpPr>
        <xdr:cNvPr id="23" name="CustomShape 1">
          <a:extLst>
            <a:ext uri="{FF2B5EF4-FFF2-40B4-BE49-F238E27FC236}">
              <a16:creationId xmlns:a16="http://schemas.microsoft.com/office/drawing/2014/main" id="{00000000-0008-0000-1700-000017000000}"/>
            </a:ext>
          </a:extLst>
        </xdr:cNvPr>
        <xdr:cNvSpPr>
          <a:spLocks noChangeArrowheads="1"/>
        </xdr:cNvSpPr>
      </xdr:nvSpPr>
      <xdr:spPr bwMode="auto">
        <a:xfrm>
          <a:off x="0" y="8934450"/>
          <a:ext cx="1095375"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2</xdr:col>
      <xdr:colOff>133350</xdr:colOff>
      <xdr:row>32</xdr:row>
      <xdr:rowOff>38100</xdr:rowOff>
    </xdr:from>
    <xdr:to>
      <xdr:col>4</xdr:col>
      <xdr:colOff>781050</xdr:colOff>
      <xdr:row>34</xdr:row>
      <xdr:rowOff>152400</xdr:rowOff>
    </xdr:to>
    <xdr:sp macro="" textlink="" fLocksText="0">
      <xdr:nvSpPr>
        <xdr:cNvPr id="24" name="CustomShape 1">
          <a:extLst>
            <a:ext uri="{FF2B5EF4-FFF2-40B4-BE49-F238E27FC236}">
              <a16:creationId xmlns:a16="http://schemas.microsoft.com/office/drawing/2014/main" id="{00000000-0008-0000-1700-000018000000}"/>
            </a:ext>
          </a:extLst>
        </xdr:cNvPr>
        <xdr:cNvSpPr>
          <a:spLocks noChangeArrowheads="1"/>
        </xdr:cNvSpPr>
      </xdr:nvSpPr>
      <xdr:spPr bwMode="auto">
        <a:xfrm>
          <a:off x="1562100" y="8972550"/>
          <a:ext cx="1085850" cy="466725"/>
        </a:xfrm>
        <a:prstGeom prst="rect">
          <a:avLst/>
        </a:prstGeom>
        <a:solidFill>
          <a:srgbClr val="FFFFFF"/>
        </a:solidFill>
        <a:ln w="9360" cap="rnd">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5</xdr:col>
      <xdr:colOff>619125</xdr:colOff>
      <xdr:row>32</xdr:row>
      <xdr:rowOff>19050</xdr:rowOff>
    </xdr:from>
    <xdr:to>
      <xdr:col>6</xdr:col>
      <xdr:colOff>476250</xdr:colOff>
      <xdr:row>34</xdr:row>
      <xdr:rowOff>133350</xdr:rowOff>
    </xdr:to>
    <xdr:sp macro="" textlink="" fLocksText="0">
      <xdr:nvSpPr>
        <xdr:cNvPr id="25" name="CustomShape 1">
          <a:extLst>
            <a:ext uri="{FF2B5EF4-FFF2-40B4-BE49-F238E27FC236}">
              <a16:creationId xmlns:a16="http://schemas.microsoft.com/office/drawing/2014/main" id="{00000000-0008-0000-1700-000019000000}"/>
            </a:ext>
          </a:extLst>
        </xdr:cNvPr>
        <xdr:cNvSpPr>
          <a:spLocks noChangeArrowheads="1"/>
        </xdr:cNvSpPr>
      </xdr:nvSpPr>
      <xdr:spPr bwMode="auto">
        <a:xfrm>
          <a:off x="3714750" y="8953500"/>
          <a:ext cx="1314450"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7</xdr:col>
      <xdr:colOff>276225</xdr:colOff>
      <xdr:row>33</xdr:row>
      <xdr:rowOff>76200</xdr:rowOff>
    </xdr:from>
    <xdr:to>
      <xdr:col>8</xdr:col>
      <xdr:colOff>76200</xdr:colOff>
      <xdr:row>33</xdr:row>
      <xdr:rowOff>76200</xdr:rowOff>
    </xdr:to>
    <xdr:sp macro="" textlink="">
      <xdr:nvSpPr>
        <xdr:cNvPr id="26" name="Line 1">
          <a:extLst>
            <a:ext uri="{FF2B5EF4-FFF2-40B4-BE49-F238E27FC236}">
              <a16:creationId xmlns:a16="http://schemas.microsoft.com/office/drawing/2014/main" id="{00000000-0008-0000-1700-00001A000000}"/>
            </a:ext>
          </a:extLst>
        </xdr:cNvPr>
        <xdr:cNvSpPr>
          <a:spLocks noChangeShapeType="1"/>
        </xdr:cNvSpPr>
      </xdr:nvSpPr>
      <xdr:spPr bwMode="auto">
        <a:xfrm>
          <a:off x="5353050" y="9182100"/>
          <a:ext cx="55245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209550</xdr:colOff>
      <xdr:row>23</xdr:row>
      <xdr:rowOff>66674</xdr:rowOff>
    </xdr:from>
    <xdr:to>
      <xdr:col>6</xdr:col>
      <xdr:colOff>276225</xdr:colOff>
      <xdr:row>33</xdr:row>
      <xdr:rowOff>25399</xdr:rowOff>
    </xdr:to>
    <xdr:pic>
      <xdr:nvPicPr>
        <xdr:cNvPr id="2050" name="Picture 2">
          <a:extLst>
            <a:ext uri="{FF2B5EF4-FFF2-40B4-BE49-F238E27FC236}">
              <a16:creationId xmlns:a16="http://schemas.microsoft.com/office/drawing/2014/main" id="{00000000-0008-0000-0100-00000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0550" y="6657974"/>
          <a:ext cx="2162175" cy="17494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9</xdr:col>
      <xdr:colOff>657225</xdr:colOff>
      <xdr:row>21</xdr:row>
      <xdr:rowOff>0</xdr:rowOff>
    </xdr:from>
    <xdr:to>
      <xdr:col>9</xdr:col>
      <xdr:colOff>1952625</xdr:colOff>
      <xdr:row>22</xdr:row>
      <xdr:rowOff>228600</xdr:rowOff>
    </xdr:to>
    <xdr:sp macro="" textlink="" fLocksText="0">
      <xdr:nvSpPr>
        <xdr:cNvPr id="2" name="CustomShape 1">
          <a:extLst>
            <a:ext uri="{FF2B5EF4-FFF2-40B4-BE49-F238E27FC236}">
              <a16:creationId xmlns:a16="http://schemas.microsoft.com/office/drawing/2014/main" id="{00000000-0008-0000-1800-000002000000}"/>
            </a:ext>
          </a:extLst>
        </xdr:cNvPr>
        <xdr:cNvSpPr>
          <a:spLocks noChangeArrowheads="1"/>
        </xdr:cNvSpPr>
      </xdr:nvSpPr>
      <xdr:spPr bwMode="auto">
        <a:xfrm>
          <a:off x="5534025" y="7515225"/>
          <a:ext cx="1295400" cy="409575"/>
        </a:xfrm>
        <a:custGeom>
          <a:avLst/>
          <a:gdLst>
            <a:gd name="G0" fmla="+- 4207 0 0"/>
            <a:gd name="G1" fmla="+- 113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680" rIns="36360" bIns="22680" anchor="ctr"/>
        <a:lstStyle/>
        <a:p>
          <a:pPr algn="l" rtl="0">
            <a:defRPr sz="1000"/>
          </a:pPr>
          <a:r>
            <a:rPr lang="ja-JP" altLang="en-US" sz="1100" b="0" i="0" u="none" strike="noStrike" baseline="0">
              <a:solidFill>
                <a:srgbClr val="000000"/>
              </a:solidFill>
              <a:latin typeface="DejaVu Sans"/>
            </a:rPr>
            <a:t>　円</a:t>
          </a:r>
        </a:p>
      </xdr:txBody>
    </xdr:sp>
    <xdr:clientData/>
  </xdr:twoCellAnchor>
  <xdr:twoCellAnchor>
    <xdr:from>
      <xdr:col>6</xdr:col>
      <xdr:colOff>314325</xdr:colOff>
      <xdr:row>25</xdr:row>
      <xdr:rowOff>0</xdr:rowOff>
    </xdr:from>
    <xdr:to>
      <xdr:col>7</xdr:col>
      <xdr:colOff>1143000</xdr:colOff>
      <xdr:row>26</xdr:row>
      <xdr:rowOff>19050</xdr:rowOff>
    </xdr:to>
    <xdr:sp macro="" textlink="" fLocksText="0">
      <xdr:nvSpPr>
        <xdr:cNvPr id="3" name="CustomShape 1">
          <a:extLst>
            <a:ext uri="{FF2B5EF4-FFF2-40B4-BE49-F238E27FC236}">
              <a16:creationId xmlns:a16="http://schemas.microsoft.com/office/drawing/2014/main" id="{00000000-0008-0000-1800-000003000000}"/>
            </a:ext>
          </a:extLst>
        </xdr:cNvPr>
        <xdr:cNvSpPr>
          <a:spLocks noChangeArrowheads="1"/>
        </xdr:cNvSpPr>
      </xdr:nvSpPr>
      <xdr:spPr bwMode="auto">
        <a:xfrm>
          <a:off x="2619375" y="8324850"/>
          <a:ext cx="1285875" cy="352425"/>
        </a:xfrm>
        <a:custGeom>
          <a:avLst/>
          <a:gdLst>
            <a:gd name="G0" fmla="+- 4176 0 0"/>
            <a:gd name="G1" fmla="+- 97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2680" rIns="36360" bIns="22680" anchor="ctr"/>
        <a:lstStyle/>
        <a:p>
          <a:pPr algn="l" rtl="0">
            <a:defRPr sz="1000"/>
          </a:pPr>
          <a:r>
            <a:rPr lang="ja-JP" altLang="en-US" sz="1100" b="0" i="0" u="none" strike="noStrike" baseline="0">
              <a:solidFill>
                <a:srgbClr val="000000"/>
              </a:solidFill>
              <a:latin typeface="DejaVu Sans"/>
            </a:rPr>
            <a:t>円</a:t>
          </a:r>
        </a:p>
      </xdr:txBody>
    </xdr:sp>
    <xdr:clientData/>
  </xdr:twoCellAnchor>
  <xdr:twoCellAnchor>
    <xdr:from>
      <xdr:col>9</xdr:col>
      <xdr:colOff>762000</xdr:colOff>
      <xdr:row>26</xdr:row>
      <xdr:rowOff>38100</xdr:rowOff>
    </xdr:from>
    <xdr:to>
      <xdr:col>9</xdr:col>
      <xdr:colOff>762000</xdr:colOff>
      <xdr:row>28</xdr:row>
      <xdr:rowOff>133350</xdr:rowOff>
    </xdr:to>
    <xdr:sp macro="" textlink="">
      <xdr:nvSpPr>
        <xdr:cNvPr id="4" name="Line 1">
          <a:extLst>
            <a:ext uri="{FF2B5EF4-FFF2-40B4-BE49-F238E27FC236}">
              <a16:creationId xmlns:a16="http://schemas.microsoft.com/office/drawing/2014/main" id="{00000000-0008-0000-1800-000004000000}"/>
            </a:ext>
          </a:extLst>
        </xdr:cNvPr>
        <xdr:cNvSpPr>
          <a:spLocks noChangeShapeType="1"/>
        </xdr:cNvSpPr>
      </xdr:nvSpPr>
      <xdr:spPr bwMode="auto">
        <a:xfrm flipH="1">
          <a:off x="5638800" y="8696325"/>
          <a:ext cx="0" cy="11906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38100</xdr:colOff>
      <xdr:row>28</xdr:row>
      <xdr:rowOff>114300</xdr:rowOff>
    </xdr:from>
    <xdr:to>
      <xdr:col>9</xdr:col>
      <xdr:colOff>781050</xdr:colOff>
      <xdr:row>28</xdr:row>
      <xdr:rowOff>114300</xdr:rowOff>
    </xdr:to>
    <xdr:sp macro="" textlink="">
      <xdr:nvSpPr>
        <xdr:cNvPr id="5" name="Line 1">
          <a:extLst>
            <a:ext uri="{FF2B5EF4-FFF2-40B4-BE49-F238E27FC236}">
              <a16:creationId xmlns:a16="http://schemas.microsoft.com/office/drawing/2014/main" id="{00000000-0008-0000-1800-000005000000}"/>
            </a:ext>
          </a:extLst>
        </xdr:cNvPr>
        <xdr:cNvSpPr>
          <a:spLocks noChangeShapeType="1"/>
        </xdr:cNvSpPr>
      </xdr:nvSpPr>
      <xdr:spPr bwMode="auto">
        <a:xfrm flipH="1">
          <a:off x="4829175" y="9867900"/>
          <a:ext cx="82867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1133475</xdr:colOff>
      <xdr:row>17</xdr:row>
      <xdr:rowOff>66675</xdr:rowOff>
    </xdr:from>
    <xdr:to>
      <xdr:col>9</xdr:col>
      <xdr:colOff>1485900</xdr:colOff>
      <xdr:row>19</xdr:row>
      <xdr:rowOff>9525</xdr:rowOff>
    </xdr:to>
    <xdr:sp macro="" textlink="">
      <xdr:nvSpPr>
        <xdr:cNvPr id="6" name="CustomShape 1">
          <a:extLst>
            <a:ext uri="{FF2B5EF4-FFF2-40B4-BE49-F238E27FC236}">
              <a16:creationId xmlns:a16="http://schemas.microsoft.com/office/drawing/2014/main" id="{00000000-0008-0000-1800-000006000000}"/>
            </a:ext>
          </a:extLst>
        </xdr:cNvPr>
        <xdr:cNvSpPr>
          <a:spLocks noChangeArrowheads="1"/>
        </xdr:cNvSpPr>
      </xdr:nvSpPr>
      <xdr:spPr bwMode="auto">
        <a:xfrm>
          <a:off x="6010275" y="6515100"/>
          <a:ext cx="352425" cy="533400"/>
        </a:xfrm>
        <a:custGeom>
          <a:avLst/>
          <a:gdLst>
            <a:gd name="T0" fmla="*/ 352425 w 352425"/>
            <a:gd name="T1" fmla="*/ 266700 h 533400"/>
            <a:gd name="T2" fmla="*/ 176213 w 352425"/>
            <a:gd name="T3" fmla="*/ 533400 h 533400"/>
            <a:gd name="T4" fmla="*/ 0 w 352425"/>
            <a:gd name="T5" fmla="*/ 266700 h 533400"/>
            <a:gd name="T6" fmla="*/ 176213 w 352425"/>
            <a:gd name="T7" fmla="*/ 0 h 533400"/>
            <a:gd name="T8" fmla="*/ 0 60000 65536"/>
            <a:gd name="T9" fmla="*/ 5898240 60000 65536"/>
            <a:gd name="T10" fmla="*/ 11796480 60000 65536"/>
            <a:gd name="T11" fmla="*/ 17694720 60000 65536"/>
            <a:gd name="T12" fmla="*/ 0 w 352425"/>
            <a:gd name="T13" fmla="*/ 0 h 533400"/>
            <a:gd name="T14" fmla="*/ 352425 w 352425"/>
            <a:gd name="T15" fmla="*/ 533400 h 533400"/>
          </a:gdLst>
          <a:ahLst/>
          <a:cxnLst>
            <a:cxn ang="T8">
              <a:pos x="T0" y="T1"/>
            </a:cxn>
            <a:cxn ang="T9">
              <a:pos x="T2" y="T3"/>
            </a:cxn>
            <a:cxn ang="T10">
              <a:pos x="T4" y="T5"/>
            </a:cxn>
            <a:cxn ang="T11">
              <a:pos x="T6" y="T7"/>
            </a:cxn>
          </a:cxnLst>
          <a:rect l="T12" t="T13" r="T14" b="T15"/>
          <a:pathLst>
            <a:path w="352425" h="533400">
              <a:moveTo>
                <a:pt x="281" y="0"/>
              </a:moveTo>
              <a:lnTo>
                <a:pt x="281" y="858"/>
              </a:lnTo>
              <a:lnTo>
                <a:pt x="0" y="858"/>
              </a:lnTo>
              <a:lnTo>
                <a:pt x="563" y="1502"/>
              </a:lnTo>
              <a:lnTo>
                <a:pt x="1126" y="858"/>
              </a:lnTo>
              <a:lnTo>
                <a:pt x="844" y="858"/>
              </a:lnTo>
              <a:lnTo>
                <a:pt x="844" y="0"/>
              </a:lnTo>
              <a:lnTo>
                <a:pt x="281"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828675</xdr:colOff>
      <xdr:row>28</xdr:row>
      <xdr:rowOff>180975</xdr:rowOff>
    </xdr:from>
    <xdr:to>
      <xdr:col>6</xdr:col>
      <xdr:colOff>0</xdr:colOff>
      <xdr:row>28</xdr:row>
      <xdr:rowOff>180975</xdr:rowOff>
    </xdr:to>
    <xdr:sp macro="" textlink="">
      <xdr:nvSpPr>
        <xdr:cNvPr id="7" name="Line 1">
          <a:extLst>
            <a:ext uri="{FF2B5EF4-FFF2-40B4-BE49-F238E27FC236}">
              <a16:creationId xmlns:a16="http://schemas.microsoft.com/office/drawing/2014/main" id="{00000000-0008-0000-1800-000007000000}"/>
            </a:ext>
          </a:extLst>
        </xdr:cNvPr>
        <xdr:cNvSpPr>
          <a:spLocks noChangeShapeType="1"/>
        </xdr:cNvSpPr>
      </xdr:nvSpPr>
      <xdr:spPr bwMode="auto">
        <a:xfrm flipH="1">
          <a:off x="1828800" y="9934575"/>
          <a:ext cx="47625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27</xdr:row>
      <xdr:rowOff>142875</xdr:rowOff>
    </xdr:from>
    <xdr:to>
      <xdr:col>3</xdr:col>
      <xdr:colOff>790575</xdr:colOff>
      <xdr:row>29</xdr:row>
      <xdr:rowOff>133350</xdr:rowOff>
    </xdr:to>
    <xdr:sp macro="" textlink="">
      <xdr:nvSpPr>
        <xdr:cNvPr id="8" name="CustomShape 1">
          <a:extLst>
            <a:ext uri="{FF2B5EF4-FFF2-40B4-BE49-F238E27FC236}">
              <a16:creationId xmlns:a16="http://schemas.microsoft.com/office/drawing/2014/main" id="{00000000-0008-0000-1800-000008000000}"/>
            </a:ext>
          </a:extLst>
        </xdr:cNvPr>
        <xdr:cNvSpPr>
          <a:spLocks noChangeArrowheads="1"/>
        </xdr:cNvSpPr>
      </xdr:nvSpPr>
      <xdr:spPr bwMode="auto">
        <a:xfrm>
          <a:off x="114300" y="9725025"/>
          <a:ext cx="1676400" cy="552450"/>
        </a:xfrm>
        <a:custGeom>
          <a:avLst/>
          <a:gdLst>
            <a:gd name="T0" fmla="*/ 1676400 w 1676400"/>
            <a:gd name="T1" fmla="*/ 276225 h 552450"/>
            <a:gd name="T2" fmla="*/ 838200 w 1676400"/>
            <a:gd name="T3" fmla="*/ 552450 h 552450"/>
            <a:gd name="T4" fmla="*/ 0 w 1676400"/>
            <a:gd name="T5" fmla="*/ 276225 h 552450"/>
            <a:gd name="T6" fmla="*/ 838200 w 1676400"/>
            <a:gd name="T7" fmla="*/ 0 h 552450"/>
            <a:gd name="T8" fmla="*/ 0 60000 65536"/>
            <a:gd name="T9" fmla="*/ 5898240 60000 65536"/>
            <a:gd name="T10" fmla="*/ 11796480 60000 65536"/>
            <a:gd name="T11" fmla="*/ 17694720 60000 65536"/>
            <a:gd name="T12" fmla="*/ 0 w 1676400"/>
            <a:gd name="T13" fmla="*/ 0 h 552450"/>
            <a:gd name="T14" fmla="*/ 1676400 w 1676400"/>
            <a:gd name="T15" fmla="*/ 552450 h 552450"/>
          </a:gdLst>
          <a:ahLst/>
          <a:cxnLst>
            <a:cxn ang="T8">
              <a:pos x="T0" y="T1"/>
            </a:cxn>
            <a:cxn ang="T9">
              <a:pos x="T2" y="T3"/>
            </a:cxn>
            <a:cxn ang="T10">
              <a:pos x="T4" y="T5"/>
            </a:cxn>
            <a:cxn ang="T11">
              <a:pos x="T6" y="T7"/>
            </a:cxn>
          </a:cxnLst>
          <a:rect l="T12" t="T13" r="T14" b="T15"/>
          <a:pathLst>
            <a:path w="1676400" h="55245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523875</xdr:colOff>
      <xdr:row>22</xdr:row>
      <xdr:rowOff>0</xdr:rowOff>
    </xdr:from>
    <xdr:to>
      <xdr:col>9</xdr:col>
      <xdr:colOff>647700</xdr:colOff>
      <xdr:row>22</xdr:row>
      <xdr:rowOff>0</xdr:rowOff>
    </xdr:to>
    <xdr:sp macro="" textlink="">
      <xdr:nvSpPr>
        <xdr:cNvPr id="9" name="Line 1">
          <a:extLst>
            <a:ext uri="{FF2B5EF4-FFF2-40B4-BE49-F238E27FC236}">
              <a16:creationId xmlns:a16="http://schemas.microsoft.com/office/drawing/2014/main" id="{00000000-0008-0000-1800-000009000000}"/>
            </a:ext>
          </a:extLst>
        </xdr:cNvPr>
        <xdr:cNvSpPr>
          <a:spLocks noChangeShapeType="1"/>
        </xdr:cNvSpPr>
      </xdr:nvSpPr>
      <xdr:spPr bwMode="auto">
        <a:xfrm flipH="1">
          <a:off x="3286125" y="7696200"/>
          <a:ext cx="2238375" cy="0"/>
        </a:xfrm>
        <a:prstGeom prst="line">
          <a:avLst/>
        </a:prstGeom>
        <a:noFill/>
        <a:ln w="1908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523875</xdr:colOff>
      <xdr:row>22</xdr:row>
      <xdr:rowOff>0</xdr:rowOff>
    </xdr:from>
    <xdr:to>
      <xdr:col>7</xdr:col>
      <xdr:colOff>523875</xdr:colOff>
      <xdr:row>23</xdr:row>
      <xdr:rowOff>142875</xdr:rowOff>
    </xdr:to>
    <xdr:sp macro="" textlink="">
      <xdr:nvSpPr>
        <xdr:cNvPr id="10" name="Line 1">
          <a:extLst>
            <a:ext uri="{FF2B5EF4-FFF2-40B4-BE49-F238E27FC236}">
              <a16:creationId xmlns:a16="http://schemas.microsoft.com/office/drawing/2014/main" id="{00000000-0008-0000-1800-00000A000000}"/>
            </a:ext>
          </a:extLst>
        </xdr:cNvPr>
        <xdr:cNvSpPr>
          <a:spLocks noChangeShapeType="1"/>
        </xdr:cNvSpPr>
      </xdr:nvSpPr>
      <xdr:spPr bwMode="auto">
        <a:xfrm flipH="1">
          <a:off x="3286125" y="7696200"/>
          <a:ext cx="0" cy="371475"/>
        </a:xfrm>
        <a:prstGeom prst="line">
          <a:avLst/>
        </a:prstGeom>
        <a:noFill/>
        <a:ln w="1908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25</xdr:row>
      <xdr:rowOff>19050</xdr:rowOff>
    </xdr:from>
    <xdr:to>
      <xdr:col>1</xdr:col>
      <xdr:colOff>276225</xdr:colOff>
      <xdr:row>26</xdr:row>
      <xdr:rowOff>123825</xdr:rowOff>
    </xdr:to>
    <xdr:sp macro="" textlink="">
      <xdr:nvSpPr>
        <xdr:cNvPr id="11" name="CustomShape 1">
          <a:extLst>
            <a:ext uri="{FF2B5EF4-FFF2-40B4-BE49-F238E27FC236}">
              <a16:creationId xmlns:a16="http://schemas.microsoft.com/office/drawing/2014/main" id="{00000000-0008-0000-1800-00000B000000}"/>
            </a:ext>
          </a:extLst>
        </xdr:cNvPr>
        <xdr:cNvSpPr>
          <a:spLocks noChangeArrowheads="1"/>
        </xdr:cNvSpPr>
      </xdr:nvSpPr>
      <xdr:spPr bwMode="auto">
        <a:xfrm>
          <a:off x="0" y="8343900"/>
          <a:ext cx="561975" cy="438150"/>
        </a:xfrm>
        <a:custGeom>
          <a:avLst/>
          <a:gdLst>
            <a:gd name="T0" fmla="*/ 561975 w 561975"/>
            <a:gd name="T1" fmla="*/ 219075 h 438150"/>
            <a:gd name="T2" fmla="*/ 280988 w 561975"/>
            <a:gd name="T3" fmla="*/ 438150 h 438150"/>
            <a:gd name="T4" fmla="*/ 0 w 561975"/>
            <a:gd name="T5" fmla="*/ 219075 h 438150"/>
            <a:gd name="T6" fmla="*/ 280988 w 561975"/>
            <a:gd name="T7" fmla="*/ 0 h 438150"/>
            <a:gd name="T8" fmla="*/ 0 60000 65536"/>
            <a:gd name="T9" fmla="*/ 5898240 60000 65536"/>
            <a:gd name="T10" fmla="*/ 11796480 60000 65536"/>
            <a:gd name="T11" fmla="*/ 17694720 60000 65536"/>
            <a:gd name="T12" fmla="*/ 0 w 561975"/>
            <a:gd name="T13" fmla="*/ 0 h 438150"/>
            <a:gd name="T14" fmla="*/ 561975 w 561975"/>
            <a:gd name="T15" fmla="*/ 438150 h 438150"/>
          </a:gdLst>
          <a:ahLst/>
          <a:cxnLst>
            <a:cxn ang="T8">
              <a:pos x="T0" y="T1"/>
            </a:cxn>
            <a:cxn ang="T9">
              <a:pos x="T2" y="T3"/>
            </a:cxn>
            <a:cxn ang="T10">
              <a:pos x="T4" y="T5"/>
            </a:cxn>
            <a:cxn ang="T11">
              <a:pos x="T6" y="T7"/>
            </a:cxn>
          </a:cxnLst>
          <a:rect l="T12" t="T13" r="T14" b="T15"/>
          <a:pathLst>
            <a:path w="561975" h="438150">
              <a:moveTo>
                <a:pt x="0" y="303"/>
              </a:moveTo>
              <a:lnTo>
                <a:pt x="1367" y="303"/>
              </a:lnTo>
              <a:lnTo>
                <a:pt x="1367" y="0"/>
              </a:lnTo>
              <a:lnTo>
                <a:pt x="1823" y="606"/>
              </a:lnTo>
              <a:lnTo>
                <a:pt x="1367" y="1213"/>
              </a:lnTo>
              <a:lnTo>
                <a:pt x="1367" y="909"/>
              </a:lnTo>
              <a:lnTo>
                <a:pt x="0" y="909"/>
              </a:lnTo>
              <a:lnTo>
                <a:pt x="0" y="303"/>
              </a:lnTo>
            </a:path>
          </a:pathLst>
        </a:custGeom>
        <a:solidFill>
          <a:srgbClr val="FF0000"/>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619125</xdr:colOff>
      <xdr:row>20</xdr:row>
      <xdr:rowOff>247650</xdr:rowOff>
    </xdr:from>
    <xdr:to>
      <xdr:col>9</xdr:col>
      <xdr:colOff>1914525</xdr:colOff>
      <xdr:row>23</xdr:row>
      <xdr:rowOff>19050</xdr:rowOff>
    </xdr:to>
    <xdr:sp macro="" textlink="" fLocksText="0">
      <xdr:nvSpPr>
        <xdr:cNvPr id="12" name="CustomShape 1">
          <a:extLst>
            <a:ext uri="{FF2B5EF4-FFF2-40B4-BE49-F238E27FC236}">
              <a16:creationId xmlns:a16="http://schemas.microsoft.com/office/drawing/2014/main" id="{00000000-0008-0000-1800-00000C000000}"/>
            </a:ext>
          </a:extLst>
        </xdr:cNvPr>
        <xdr:cNvSpPr>
          <a:spLocks noChangeArrowheads="1"/>
        </xdr:cNvSpPr>
      </xdr:nvSpPr>
      <xdr:spPr bwMode="auto">
        <a:xfrm>
          <a:off x="5495925" y="7477125"/>
          <a:ext cx="1295400" cy="466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2</xdr:col>
      <xdr:colOff>333375</xdr:colOff>
      <xdr:row>25</xdr:row>
      <xdr:rowOff>76200</xdr:rowOff>
    </xdr:from>
    <xdr:to>
      <xdr:col>4</xdr:col>
      <xdr:colOff>66675</xdr:colOff>
      <xdr:row>26</xdr:row>
      <xdr:rowOff>19050</xdr:rowOff>
    </xdr:to>
    <xdr:sp macro="" textlink="" fLocksText="0">
      <xdr:nvSpPr>
        <xdr:cNvPr id="13" name="CustomShape 1">
          <a:extLst>
            <a:ext uri="{FF2B5EF4-FFF2-40B4-BE49-F238E27FC236}">
              <a16:creationId xmlns:a16="http://schemas.microsoft.com/office/drawing/2014/main" id="{00000000-0008-0000-1800-00000D000000}"/>
            </a:ext>
          </a:extLst>
        </xdr:cNvPr>
        <xdr:cNvSpPr>
          <a:spLocks noChangeArrowheads="1"/>
        </xdr:cNvSpPr>
      </xdr:nvSpPr>
      <xdr:spPr bwMode="auto">
        <a:xfrm>
          <a:off x="933450" y="8401050"/>
          <a:ext cx="1266825" cy="2762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6</xdr:col>
      <xdr:colOff>247650</xdr:colOff>
      <xdr:row>25</xdr:row>
      <xdr:rowOff>76200</xdr:rowOff>
    </xdr:from>
    <xdr:to>
      <xdr:col>7</xdr:col>
      <xdr:colOff>1038225</xdr:colOff>
      <xdr:row>26</xdr:row>
      <xdr:rowOff>38100</xdr:rowOff>
    </xdr:to>
    <xdr:sp macro="" textlink="" fLocksText="0">
      <xdr:nvSpPr>
        <xdr:cNvPr id="14" name="CustomShape 1">
          <a:extLst>
            <a:ext uri="{FF2B5EF4-FFF2-40B4-BE49-F238E27FC236}">
              <a16:creationId xmlns:a16="http://schemas.microsoft.com/office/drawing/2014/main" id="{00000000-0008-0000-1800-00000E000000}"/>
            </a:ext>
          </a:extLst>
        </xdr:cNvPr>
        <xdr:cNvSpPr>
          <a:spLocks noChangeArrowheads="1"/>
        </xdr:cNvSpPr>
      </xdr:nvSpPr>
      <xdr:spPr bwMode="auto">
        <a:xfrm>
          <a:off x="2552700" y="8401050"/>
          <a:ext cx="1247775" cy="29527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9</xdr:col>
      <xdr:colOff>323850</xdr:colOff>
      <xdr:row>25</xdr:row>
      <xdr:rowOff>38100</xdr:rowOff>
    </xdr:from>
    <xdr:to>
      <xdr:col>9</xdr:col>
      <xdr:colOff>1943100</xdr:colOff>
      <xdr:row>26</xdr:row>
      <xdr:rowOff>47625</xdr:rowOff>
    </xdr:to>
    <xdr:sp macro="" textlink="" fLocksText="0">
      <xdr:nvSpPr>
        <xdr:cNvPr id="15" name="CustomShape 1">
          <a:extLst>
            <a:ext uri="{FF2B5EF4-FFF2-40B4-BE49-F238E27FC236}">
              <a16:creationId xmlns:a16="http://schemas.microsoft.com/office/drawing/2014/main" id="{00000000-0008-0000-1800-00000F000000}"/>
            </a:ext>
          </a:extLst>
        </xdr:cNvPr>
        <xdr:cNvSpPr>
          <a:spLocks noChangeArrowheads="1"/>
        </xdr:cNvSpPr>
      </xdr:nvSpPr>
      <xdr:spPr bwMode="auto">
        <a:xfrm>
          <a:off x="5200650" y="8362950"/>
          <a:ext cx="1619250" cy="342900"/>
        </a:xfrm>
        <a:prstGeom prst="rect">
          <a:avLst/>
        </a:prstGeom>
        <a:solidFill>
          <a:srgbClr val="FFFFFF"/>
        </a:solidFill>
        <a:ln w="4752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200" b="0" i="0" u="none" strike="noStrike" baseline="0">
              <a:solidFill>
                <a:srgbClr val="000000"/>
              </a:solidFill>
              <a:latin typeface="DejaVu Sans"/>
            </a:rPr>
            <a:t>             　　　円  </a:t>
          </a:r>
        </a:p>
      </xdr:txBody>
    </xdr:sp>
    <xdr:clientData/>
  </xdr:twoCellAnchor>
  <xdr:twoCellAnchor>
    <xdr:from>
      <xdr:col>0</xdr:col>
      <xdr:colOff>0</xdr:colOff>
      <xdr:row>25</xdr:row>
      <xdr:rowOff>0</xdr:rowOff>
    </xdr:from>
    <xdr:to>
      <xdr:col>2</xdr:col>
      <xdr:colOff>85725</xdr:colOff>
      <xdr:row>26</xdr:row>
      <xdr:rowOff>180975</xdr:rowOff>
    </xdr:to>
    <xdr:sp macro="" textlink="">
      <xdr:nvSpPr>
        <xdr:cNvPr id="16" name="CustomShape 1">
          <a:extLst>
            <a:ext uri="{FF2B5EF4-FFF2-40B4-BE49-F238E27FC236}">
              <a16:creationId xmlns:a16="http://schemas.microsoft.com/office/drawing/2014/main" id="{00000000-0008-0000-1800-000010000000}"/>
            </a:ext>
          </a:extLst>
        </xdr:cNvPr>
        <xdr:cNvSpPr>
          <a:spLocks noChangeArrowheads="1"/>
        </xdr:cNvSpPr>
      </xdr:nvSpPr>
      <xdr:spPr bwMode="auto">
        <a:xfrm>
          <a:off x="0" y="8324850"/>
          <a:ext cx="685800" cy="514350"/>
        </a:xfrm>
        <a:custGeom>
          <a:avLst/>
          <a:gdLst>
            <a:gd name="T0" fmla="*/ 685800 w 685800"/>
            <a:gd name="T1" fmla="*/ 257175 h 514350"/>
            <a:gd name="T2" fmla="*/ 342900 w 685800"/>
            <a:gd name="T3" fmla="*/ 514350 h 514350"/>
            <a:gd name="T4" fmla="*/ 0 w 685800"/>
            <a:gd name="T5" fmla="*/ 257175 h 514350"/>
            <a:gd name="T6" fmla="*/ 342900 w 685800"/>
            <a:gd name="T7" fmla="*/ 0 h 514350"/>
            <a:gd name="T8" fmla="*/ 0 60000 65536"/>
            <a:gd name="T9" fmla="*/ 5898240 60000 65536"/>
            <a:gd name="T10" fmla="*/ 11796480 60000 65536"/>
            <a:gd name="T11" fmla="*/ 17694720 60000 65536"/>
            <a:gd name="T12" fmla="*/ 0 w 685800"/>
            <a:gd name="T13" fmla="*/ 0 h 514350"/>
            <a:gd name="T14" fmla="*/ 685800 w 685800"/>
            <a:gd name="T15" fmla="*/ 514350 h 514350"/>
          </a:gdLst>
          <a:ahLst/>
          <a:cxnLst>
            <a:cxn ang="T8">
              <a:pos x="T0" y="T1"/>
            </a:cxn>
            <a:cxn ang="T9">
              <a:pos x="T2" y="T3"/>
            </a:cxn>
            <a:cxn ang="T10">
              <a:pos x="T4" y="T5"/>
            </a:cxn>
            <a:cxn ang="T11">
              <a:pos x="T6" y="T7"/>
            </a:cxn>
          </a:cxnLst>
          <a:rect l="T12" t="T13" r="T14" b="T15"/>
          <a:pathLst>
            <a:path w="685800" h="514350">
              <a:moveTo>
                <a:pt x="0" y="128588"/>
              </a:moveTo>
              <a:lnTo>
                <a:pt x="16073" y="128588"/>
              </a:lnTo>
              <a:lnTo>
                <a:pt x="16073" y="385763"/>
              </a:lnTo>
              <a:lnTo>
                <a:pt x="0" y="385763"/>
              </a:lnTo>
              <a:lnTo>
                <a:pt x="0" y="128588"/>
              </a:lnTo>
              <a:close/>
              <a:moveTo>
                <a:pt x="32147" y="128588"/>
              </a:moveTo>
              <a:lnTo>
                <a:pt x="64294" y="128588"/>
              </a:lnTo>
              <a:lnTo>
                <a:pt x="64294" y="385763"/>
              </a:lnTo>
              <a:lnTo>
                <a:pt x="32147" y="385763"/>
              </a:lnTo>
              <a:lnTo>
                <a:pt x="32147" y="128588"/>
              </a:lnTo>
              <a:close/>
              <a:moveTo>
                <a:pt x="80367" y="128588"/>
              </a:moveTo>
              <a:lnTo>
                <a:pt x="438150" y="128588"/>
              </a:lnTo>
              <a:lnTo>
                <a:pt x="438150" y="0"/>
              </a:lnTo>
              <a:lnTo>
                <a:pt x="695325" y="257175"/>
              </a:lnTo>
              <a:lnTo>
                <a:pt x="438150" y="514350"/>
              </a:lnTo>
              <a:lnTo>
                <a:pt x="438150" y="385763"/>
              </a:lnTo>
              <a:lnTo>
                <a:pt x="80367" y="385763"/>
              </a:lnTo>
              <a:lnTo>
                <a:pt x="80367" y="128588"/>
              </a:lnTo>
              <a:close/>
            </a:path>
          </a:pathLst>
        </a:custGeom>
        <a:solidFill>
          <a:srgbClr val="595959"/>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57150</xdr:colOff>
      <xdr:row>26</xdr:row>
      <xdr:rowOff>923924</xdr:rowOff>
    </xdr:from>
    <xdr:to>
      <xdr:col>3</xdr:col>
      <xdr:colOff>685800</xdr:colOff>
      <xdr:row>29</xdr:row>
      <xdr:rowOff>57149</xdr:rowOff>
    </xdr:to>
    <xdr:sp macro="" textlink="" fLocksText="0">
      <xdr:nvSpPr>
        <xdr:cNvPr id="17" name="CustomShape 1">
          <a:extLst>
            <a:ext uri="{FF2B5EF4-FFF2-40B4-BE49-F238E27FC236}">
              <a16:creationId xmlns:a16="http://schemas.microsoft.com/office/drawing/2014/main" id="{00000000-0008-0000-1800-000011000000}"/>
            </a:ext>
          </a:extLst>
        </xdr:cNvPr>
        <xdr:cNvSpPr>
          <a:spLocks noChangeArrowheads="1"/>
        </xdr:cNvSpPr>
      </xdr:nvSpPr>
      <xdr:spPr bwMode="auto">
        <a:xfrm>
          <a:off x="57150" y="9582149"/>
          <a:ext cx="1628775" cy="6191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t"/>
        <a:lstStyle/>
        <a:p>
          <a:pPr algn="l" rtl="0">
            <a:defRPr sz="1000"/>
          </a:pPr>
          <a:r>
            <a:rPr lang="ja-JP" altLang="en-US" sz="1200" b="0" i="0" u="none" strike="noStrike" baseline="0">
              <a:solidFill>
                <a:srgbClr val="000000"/>
              </a:solidFill>
              <a:latin typeface="DejaVu Sans"/>
            </a:rPr>
            <a:t>町民住宅所得基準に該当する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723900</xdr:colOff>
      <xdr:row>13</xdr:row>
      <xdr:rowOff>38100</xdr:rowOff>
    </xdr:from>
    <xdr:to>
      <xdr:col>8</xdr:col>
      <xdr:colOff>1190625</xdr:colOff>
      <xdr:row>13</xdr:row>
      <xdr:rowOff>228600</xdr:rowOff>
    </xdr:to>
    <xdr:sp macro="" textlink="" fLocksText="0">
      <xdr:nvSpPr>
        <xdr:cNvPr id="2" name="CustomShape 1">
          <a:extLst>
            <a:ext uri="{FF2B5EF4-FFF2-40B4-BE49-F238E27FC236}">
              <a16:creationId xmlns:a16="http://schemas.microsoft.com/office/drawing/2014/main" id="{00000000-0008-0000-1900-000002000000}"/>
            </a:ext>
          </a:extLst>
        </xdr:cNvPr>
        <xdr:cNvSpPr>
          <a:spLocks noChangeArrowheads="1"/>
        </xdr:cNvSpPr>
      </xdr:nvSpPr>
      <xdr:spPr bwMode="auto">
        <a:xfrm>
          <a:off x="4724400" y="3590925"/>
          <a:ext cx="1409700" cy="190500"/>
        </a:xfrm>
        <a:custGeom>
          <a:avLst/>
          <a:gdLst>
            <a:gd name="G0" fmla="+- 4560 0 0"/>
            <a:gd name="G1" fmla="+- 52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18000" anchor="ctr"/>
        <a:lstStyle/>
        <a:p>
          <a:pPr algn="l" rtl="0">
            <a:defRPr sz="1000"/>
          </a:pPr>
          <a:r>
            <a:rPr lang="ja-JP" altLang="en-US" sz="900" b="0" i="0" u="none" strike="noStrike" baseline="0">
              <a:solidFill>
                <a:srgbClr val="FF0000"/>
              </a:solidFill>
              <a:latin typeface="DejaVu Sans"/>
            </a:rPr>
            <a:t>（</a:t>
          </a:r>
          <a:r>
            <a:rPr lang="ja-JP" altLang="en-US" sz="900" b="0" i="0" u="none" strike="noStrike" baseline="0">
              <a:solidFill>
                <a:srgbClr val="FF0000"/>
              </a:solidFill>
              <a:latin typeface="ＭＳ Ｐゴシック"/>
              <a:ea typeface="ＭＳ Ｐゴシック"/>
            </a:rPr>
            <a:t>8</a:t>
          </a:r>
          <a:r>
            <a:rPr lang="ja-JP" altLang="en-US" sz="900" b="0" i="0" u="none" strike="noStrike" baseline="0">
              <a:solidFill>
                <a:srgbClr val="FF0000"/>
              </a:solidFill>
              <a:latin typeface="DejaVu Sans"/>
              <a:ea typeface="ＭＳ Ｐゴシック"/>
            </a:rPr>
            <a:t>ページ ｵ を参照する）</a:t>
          </a:r>
          <a:endParaRPr lang="ja-JP" altLang="en-US" sz="900" b="0" i="0" u="none" strike="noStrike" baseline="0">
            <a:solidFill>
              <a:srgbClr val="FF0000"/>
            </a:solidFill>
            <a:latin typeface="DejaVu Sans"/>
          </a:endParaRPr>
        </a:p>
      </xdr:txBody>
    </xdr:sp>
    <xdr:clientData/>
  </xdr:twoCellAnchor>
  <xdr:twoCellAnchor>
    <xdr:from>
      <xdr:col>7</xdr:col>
      <xdr:colOff>800100</xdr:colOff>
      <xdr:row>15</xdr:row>
      <xdr:rowOff>38100</xdr:rowOff>
    </xdr:from>
    <xdr:to>
      <xdr:col>9</xdr:col>
      <xdr:colOff>95250</xdr:colOff>
      <xdr:row>15</xdr:row>
      <xdr:rowOff>266700</xdr:rowOff>
    </xdr:to>
    <xdr:sp macro="" textlink="" fLocksText="0">
      <xdr:nvSpPr>
        <xdr:cNvPr id="3" name="CustomShape 1">
          <a:extLst>
            <a:ext uri="{FF2B5EF4-FFF2-40B4-BE49-F238E27FC236}">
              <a16:creationId xmlns:a16="http://schemas.microsoft.com/office/drawing/2014/main" id="{00000000-0008-0000-1900-000003000000}"/>
            </a:ext>
          </a:extLst>
        </xdr:cNvPr>
        <xdr:cNvSpPr>
          <a:spLocks noChangeArrowheads="1"/>
        </xdr:cNvSpPr>
      </xdr:nvSpPr>
      <xdr:spPr bwMode="auto">
        <a:xfrm>
          <a:off x="4800600" y="4105275"/>
          <a:ext cx="1466850" cy="228600"/>
        </a:xfrm>
        <a:custGeom>
          <a:avLst/>
          <a:gdLst>
            <a:gd name="G0" fmla="+- 4729 0 0"/>
            <a:gd name="G1" fmla="+- 63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18000" anchor="ctr"/>
        <a:lstStyle/>
        <a:p>
          <a:pPr algn="l" rtl="0">
            <a:defRPr sz="1000"/>
          </a:pPr>
          <a:r>
            <a:rPr lang="ja-JP" altLang="en-US" sz="900" b="0" i="0" u="none" strike="noStrike" baseline="0">
              <a:solidFill>
                <a:srgbClr val="FF0000"/>
              </a:solidFill>
              <a:latin typeface="DejaVu Sans"/>
            </a:rPr>
            <a:t>（</a:t>
          </a:r>
          <a:r>
            <a:rPr lang="ja-JP" altLang="en-US" sz="900" b="0" i="0" u="none" strike="noStrike" baseline="0">
              <a:solidFill>
                <a:srgbClr val="FF0000"/>
              </a:solidFill>
              <a:latin typeface="ＭＳ Ｐゴシック"/>
              <a:ea typeface="ＭＳ Ｐゴシック"/>
            </a:rPr>
            <a:t>8</a:t>
          </a:r>
          <a:r>
            <a:rPr lang="ja-JP" altLang="en-US" sz="900" b="0" i="0" u="none" strike="noStrike" baseline="0">
              <a:solidFill>
                <a:srgbClr val="FF0000"/>
              </a:solidFill>
              <a:latin typeface="DejaVu Sans"/>
              <a:ea typeface="ＭＳ Ｐゴシック"/>
            </a:rPr>
            <a:t>ページ ｹ を参照する）</a:t>
          </a:r>
          <a:endParaRPr lang="ja-JP" altLang="en-US" sz="900" b="0" i="0" u="none" strike="noStrike" baseline="0">
            <a:solidFill>
              <a:srgbClr val="FF0000"/>
            </a:solidFill>
            <a:latin typeface="DejaVu San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857250</xdr:colOff>
      <xdr:row>13</xdr:row>
      <xdr:rowOff>19050</xdr:rowOff>
    </xdr:from>
    <xdr:to>
      <xdr:col>9</xdr:col>
      <xdr:colOff>104775</xdr:colOff>
      <xdr:row>14</xdr:row>
      <xdr:rowOff>9525</xdr:rowOff>
    </xdr:to>
    <xdr:sp macro="" textlink="" fLocksText="0">
      <xdr:nvSpPr>
        <xdr:cNvPr id="2" name="CustomShape 1">
          <a:extLst>
            <a:ext uri="{FF2B5EF4-FFF2-40B4-BE49-F238E27FC236}">
              <a16:creationId xmlns:a16="http://schemas.microsoft.com/office/drawing/2014/main" id="{00000000-0008-0000-1A00-000002000000}"/>
            </a:ext>
          </a:extLst>
        </xdr:cNvPr>
        <xdr:cNvSpPr>
          <a:spLocks noChangeArrowheads="1"/>
        </xdr:cNvSpPr>
      </xdr:nvSpPr>
      <xdr:spPr bwMode="auto">
        <a:xfrm>
          <a:off x="4857750" y="3619500"/>
          <a:ext cx="1419225" cy="228600"/>
        </a:xfrm>
        <a:custGeom>
          <a:avLst/>
          <a:gdLst>
            <a:gd name="G0" fmla="+- 4576 0 0"/>
            <a:gd name="G1" fmla="+- 644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18000" anchor="ctr"/>
        <a:lstStyle/>
        <a:p>
          <a:pPr algn="l" rtl="0">
            <a:defRPr sz="1000"/>
          </a:pPr>
          <a:r>
            <a:rPr lang="ja-JP" altLang="en-US" sz="900" b="0" i="0" u="none" strike="noStrike" baseline="0">
              <a:solidFill>
                <a:srgbClr val="FF0000"/>
              </a:solidFill>
              <a:latin typeface="DejaVu Sans"/>
            </a:rPr>
            <a:t>（</a:t>
          </a:r>
          <a:r>
            <a:rPr lang="ja-JP" altLang="en-US" sz="900" b="0" i="0" u="none" strike="noStrike" baseline="0">
              <a:solidFill>
                <a:srgbClr val="FF0000"/>
              </a:solidFill>
              <a:latin typeface="ＭＳ Ｐゴシック"/>
              <a:ea typeface="ＭＳ Ｐゴシック"/>
            </a:rPr>
            <a:t>8</a:t>
          </a:r>
          <a:r>
            <a:rPr lang="ja-JP" altLang="en-US" sz="900" b="0" i="0" u="none" strike="noStrike" baseline="0">
              <a:solidFill>
                <a:srgbClr val="FF0000"/>
              </a:solidFill>
              <a:latin typeface="DejaVu Sans"/>
              <a:ea typeface="ＭＳ Ｐゴシック"/>
            </a:rPr>
            <a:t>ページ ｵ を参照する）</a:t>
          </a:r>
          <a:endParaRPr lang="ja-JP" altLang="en-US" sz="900" b="0" i="0" u="none" strike="noStrike" baseline="0">
            <a:solidFill>
              <a:srgbClr val="FF0000"/>
            </a:solidFill>
            <a:latin typeface="DejaVu Sans"/>
          </a:endParaRPr>
        </a:p>
      </xdr:txBody>
    </xdr:sp>
    <xdr:clientData/>
  </xdr:twoCellAnchor>
  <xdr:twoCellAnchor>
    <xdr:from>
      <xdr:col>7</xdr:col>
      <xdr:colOff>857250</xdr:colOff>
      <xdr:row>15</xdr:row>
      <xdr:rowOff>38100</xdr:rowOff>
    </xdr:from>
    <xdr:to>
      <xdr:col>9</xdr:col>
      <xdr:colOff>104775</xdr:colOff>
      <xdr:row>16</xdr:row>
      <xdr:rowOff>19050</xdr:rowOff>
    </xdr:to>
    <xdr:sp macro="" textlink="" fLocksText="0">
      <xdr:nvSpPr>
        <xdr:cNvPr id="3" name="CustomShape 1">
          <a:extLst>
            <a:ext uri="{FF2B5EF4-FFF2-40B4-BE49-F238E27FC236}">
              <a16:creationId xmlns:a16="http://schemas.microsoft.com/office/drawing/2014/main" id="{00000000-0008-0000-1A00-000003000000}"/>
            </a:ext>
          </a:extLst>
        </xdr:cNvPr>
        <xdr:cNvSpPr>
          <a:spLocks noChangeArrowheads="1"/>
        </xdr:cNvSpPr>
      </xdr:nvSpPr>
      <xdr:spPr bwMode="auto">
        <a:xfrm>
          <a:off x="4857750" y="4105275"/>
          <a:ext cx="1419225" cy="209550"/>
        </a:xfrm>
        <a:custGeom>
          <a:avLst/>
          <a:gdLst>
            <a:gd name="G0" fmla="+- 4576 0 0"/>
            <a:gd name="G1" fmla="+- 581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18000" anchor="ctr"/>
        <a:lstStyle/>
        <a:p>
          <a:pPr algn="l" rtl="0">
            <a:defRPr sz="1000"/>
          </a:pPr>
          <a:r>
            <a:rPr lang="ja-JP" altLang="en-US" sz="900" b="0" i="0" u="none" strike="noStrike" baseline="0">
              <a:solidFill>
                <a:srgbClr val="FF0000"/>
              </a:solidFill>
              <a:latin typeface="DejaVu Sans"/>
            </a:rPr>
            <a:t>（</a:t>
          </a:r>
          <a:r>
            <a:rPr lang="ja-JP" altLang="en-US" sz="900" b="0" i="0" u="none" strike="noStrike" baseline="0">
              <a:solidFill>
                <a:srgbClr val="FF0000"/>
              </a:solidFill>
              <a:latin typeface="ＭＳ Ｐゴシック"/>
              <a:ea typeface="ＭＳ Ｐゴシック"/>
            </a:rPr>
            <a:t>8</a:t>
          </a:r>
          <a:r>
            <a:rPr lang="ja-JP" altLang="en-US" sz="900" b="0" i="0" u="none" strike="noStrike" baseline="0">
              <a:solidFill>
                <a:srgbClr val="FF0000"/>
              </a:solidFill>
              <a:latin typeface="DejaVu Sans"/>
              <a:ea typeface="ＭＳ Ｐゴシック"/>
            </a:rPr>
            <a:t>ページ ｹ を参照する）</a:t>
          </a:r>
          <a:endParaRPr lang="ja-JP" altLang="en-US" sz="900" b="0" i="0" u="none" strike="noStrike" baseline="0">
            <a:solidFill>
              <a:srgbClr val="FF0000"/>
            </a:solidFill>
            <a:latin typeface="DejaVu Sans"/>
          </a:endParaRPr>
        </a:p>
      </xdr:txBody>
    </xdr:sp>
    <xdr:clientData/>
  </xdr:twoCellAnchor>
  <xdr:twoCellAnchor>
    <xdr:from>
      <xdr:col>7</xdr:col>
      <xdr:colOff>876300</xdr:colOff>
      <xdr:row>16</xdr:row>
      <xdr:rowOff>19050</xdr:rowOff>
    </xdr:from>
    <xdr:to>
      <xdr:col>9</xdr:col>
      <xdr:colOff>114300</xdr:colOff>
      <xdr:row>16</xdr:row>
      <xdr:rowOff>228600</xdr:rowOff>
    </xdr:to>
    <xdr:sp macro="" textlink="" fLocksText="0">
      <xdr:nvSpPr>
        <xdr:cNvPr id="4" name="CustomShape 1">
          <a:extLst>
            <a:ext uri="{FF2B5EF4-FFF2-40B4-BE49-F238E27FC236}">
              <a16:creationId xmlns:a16="http://schemas.microsoft.com/office/drawing/2014/main" id="{00000000-0008-0000-1A00-000004000000}"/>
            </a:ext>
          </a:extLst>
        </xdr:cNvPr>
        <xdr:cNvSpPr>
          <a:spLocks noChangeArrowheads="1"/>
        </xdr:cNvSpPr>
      </xdr:nvSpPr>
      <xdr:spPr bwMode="auto">
        <a:xfrm>
          <a:off x="4876800" y="4314825"/>
          <a:ext cx="1409700" cy="209550"/>
        </a:xfrm>
        <a:custGeom>
          <a:avLst/>
          <a:gdLst>
            <a:gd name="G0" fmla="+- 4545 0 0"/>
            <a:gd name="G1" fmla="+- 58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18000" anchor="ctr"/>
        <a:lstStyle/>
        <a:p>
          <a:pPr algn="l" rtl="0">
            <a:defRPr sz="1000"/>
          </a:pPr>
          <a:r>
            <a:rPr lang="ja-JP" altLang="en-US" sz="900" b="0" i="0" u="none" strike="noStrike" baseline="0">
              <a:solidFill>
                <a:srgbClr val="FF0000"/>
              </a:solidFill>
              <a:latin typeface="DejaVu Sans"/>
            </a:rPr>
            <a:t>（</a:t>
          </a:r>
          <a:r>
            <a:rPr lang="ja-JP" altLang="en-US" sz="900" b="0" i="0" u="none" strike="noStrike" baseline="0">
              <a:solidFill>
                <a:srgbClr val="FF0000"/>
              </a:solidFill>
              <a:latin typeface="ＭＳ Ｐゴシック"/>
              <a:ea typeface="ＭＳ Ｐゴシック"/>
            </a:rPr>
            <a:t>8</a:t>
          </a:r>
          <a:r>
            <a:rPr lang="ja-JP" altLang="en-US" sz="900" b="0" i="0" u="none" strike="noStrike" baseline="0">
              <a:solidFill>
                <a:srgbClr val="FF0000"/>
              </a:solidFill>
              <a:latin typeface="DejaVu Sans"/>
              <a:ea typeface="ＭＳ Ｐゴシック"/>
            </a:rPr>
            <a:t>ページ ｲ を参照する）</a:t>
          </a:r>
          <a:endParaRPr lang="ja-JP" altLang="en-US" sz="900" b="0" i="0" u="none" strike="noStrike" baseline="0">
            <a:solidFill>
              <a:srgbClr val="FF0000"/>
            </a:solidFill>
            <a:latin typeface="DejaVu San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857250</xdr:colOff>
      <xdr:row>12</xdr:row>
      <xdr:rowOff>19050</xdr:rowOff>
    </xdr:from>
    <xdr:to>
      <xdr:col>9</xdr:col>
      <xdr:colOff>76200</xdr:colOff>
      <xdr:row>12</xdr:row>
      <xdr:rowOff>190500</xdr:rowOff>
    </xdr:to>
    <xdr:sp macro="" textlink="" fLocksText="0">
      <xdr:nvSpPr>
        <xdr:cNvPr id="2" name="CustomShape 1">
          <a:extLst>
            <a:ext uri="{FF2B5EF4-FFF2-40B4-BE49-F238E27FC236}">
              <a16:creationId xmlns:a16="http://schemas.microsoft.com/office/drawing/2014/main" id="{00000000-0008-0000-1B00-000002000000}"/>
            </a:ext>
          </a:extLst>
        </xdr:cNvPr>
        <xdr:cNvSpPr>
          <a:spLocks noChangeArrowheads="1"/>
        </xdr:cNvSpPr>
      </xdr:nvSpPr>
      <xdr:spPr bwMode="auto">
        <a:xfrm>
          <a:off x="4857750" y="3419475"/>
          <a:ext cx="1390650" cy="171450"/>
        </a:xfrm>
        <a:custGeom>
          <a:avLst/>
          <a:gdLst>
            <a:gd name="G0" fmla="+- 4483 0 0"/>
            <a:gd name="G1" fmla="+- 4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FF0000"/>
              </a:solidFill>
              <a:latin typeface="DejaVu Sans"/>
            </a:rPr>
            <a:t>（</a:t>
          </a:r>
          <a:r>
            <a:rPr lang="ja-JP" altLang="en-US" sz="900" b="0" i="0" u="none" strike="noStrike" baseline="0">
              <a:solidFill>
                <a:srgbClr val="FF0000"/>
              </a:solidFill>
              <a:latin typeface="ＭＳ Ｐゴシック"/>
              <a:ea typeface="ＭＳ Ｐゴシック"/>
            </a:rPr>
            <a:t>7</a:t>
          </a:r>
          <a:r>
            <a:rPr lang="ja-JP" altLang="en-US" sz="900" b="0" i="0" u="none" strike="noStrike" baseline="0">
              <a:solidFill>
                <a:srgbClr val="FF0000"/>
              </a:solidFill>
              <a:latin typeface="DejaVu Sans"/>
              <a:ea typeface="ＭＳ Ｐゴシック"/>
            </a:rPr>
            <a:t>ページ を参照する）</a:t>
          </a:r>
          <a:endParaRPr lang="ja-JP" altLang="en-US" sz="900" b="0" i="0" u="none" strike="noStrike" baseline="0">
            <a:solidFill>
              <a:srgbClr val="FF0000"/>
            </a:solidFill>
            <a:latin typeface="DejaVu Sans"/>
          </a:endParaRPr>
        </a:p>
      </xdr:txBody>
    </xdr:sp>
    <xdr:clientData/>
  </xdr:twoCellAnchor>
  <xdr:twoCellAnchor>
    <xdr:from>
      <xdr:col>7</xdr:col>
      <xdr:colOff>857250</xdr:colOff>
      <xdr:row>13</xdr:row>
      <xdr:rowOff>38100</xdr:rowOff>
    </xdr:from>
    <xdr:to>
      <xdr:col>9</xdr:col>
      <xdr:colOff>114300</xdr:colOff>
      <xdr:row>13</xdr:row>
      <xdr:rowOff>209550</xdr:rowOff>
    </xdr:to>
    <xdr:sp macro="" textlink="" fLocksText="0">
      <xdr:nvSpPr>
        <xdr:cNvPr id="3" name="CustomShape 1">
          <a:extLst>
            <a:ext uri="{FF2B5EF4-FFF2-40B4-BE49-F238E27FC236}">
              <a16:creationId xmlns:a16="http://schemas.microsoft.com/office/drawing/2014/main" id="{00000000-0008-0000-1B00-000003000000}"/>
            </a:ext>
          </a:extLst>
        </xdr:cNvPr>
        <xdr:cNvSpPr>
          <a:spLocks noChangeArrowheads="1"/>
        </xdr:cNvSpPr>
      </xdr:nvSpPr>
      <xdr:spPr bwMode="auto">
        <a:xfrm>
          <a:off x="4857750" y="3657600"/>
          <a:ext cx="1428750" cy="171450"/>
        </a:xfrm>
        <a:custGeom>
          <a:avLst/>
          <a:gdLst>
            <a:gd name="G0" fmla="+- 4607 0 0"/>
            <a:gd name="G1" fmla="+- 475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FF0000"/>
              </a:solidFill>
              <a:latin typeface="DejaVu Sans"/>
            </a:rPr>
            <a:t>（</a:t>
          </a:r>
          <a:r>
            <a:rPr lang="ja-JP" altLang="en-US" sz="900" b="0" i="0" u="none" strike="noStrike" baseline="0">
              <a:solidFill>
                <a:srgbClr val="FF0000"/>
              </a:solidFill>
              <a:latin typeface="ＭＳ Ｐゴシック"/>
              <a:ea typeface="ＭＳ Ｐゴシック"/>
            </a:rPr>
            <a:t>8</a:t>
          </a:r>
          <a:r>
            <a:rPr lang="ja-JP" altLang="en-US" sz="900" b="0" i="0" u="none" strike="noStrike" baseline="0">
              <a:solidFill>
                <a:srgbClr val="FF0000"/>
              </a:solidFill>
              <a:latin typeface="DejaVu Sans"/>
              <a:ea typeface="ＭＳ Ｐゴシック"/>
            </a:rPr>
            <a:t>ページ ｲ を参照する）</a:t>
          </a:r>
          <a:endParaRPr lang="ja-JP" altLang="en-US" sz="900" b="0" i="0" u="none" strike="noStrike" baseline="0">
            <a:solidFill>
              <a:srgbClr val="FF0000"/>
            </a:solidFill>
            <a:latin typeface="DejaVu Sans"/>
          </a:endParaRPr>
        </a:p>
      </xdr:txBody>
    </xdr:sp>
    <xdr:clientData/>
  </xdr:twoCellAnchor>
  <xdr:twoCellAnchor>
    <xdr:from>
      <xdr:col>5</xdr:col>
      <xdr:colOff>257175</xdr:colOff>
      <xdr:row>22</xdr:row>
      <xdr:rowOff>104775</xdr:rowOff>
    </xdr:from>
    <xdr:to>
      <xdr:col>7</xdr:col>
      <xdr:colOff>28575</xdr:colOff>
      <xdr:row>22</xdr:row>
      <xdr:rowOff>419100</xdr:rowOff>
    </xdr:to>
    <xdr:sp macro="" textlink="">
      <xdr:nvSpPr>
        <xdr:cNvPr id="4" name="CustomShape 1">
          <a:extLst>
            <a:ext uri="{FF2B5EF4-FFF2-40B4-BE49-F238E27FC236}">
              <a16:creationId xmlns:a16="http://schemas.microsoft.com/office/drawing/2014/main" id="{00000000-0008-0000-1B00-000004000000}"/>
            </a:ext>
          </a:extLst>
        </xdr:cNvPr>
        <xdr:cNvSpPr>
          <a:spLocks noChangeArrowheads="1"/>
        </xdr:cNvSpPr>
      </xdr:nvSpPr>
      <xdr:spPr bwMode="auto">
        <a:xfrm>
          <a:off x="2571750" y="6134100"/>
          <a:ext cx="1457325" cy="314325"/>
        </a:xfrm>
        <a:custGeom>
          <a:avLst/>
          <a:gdLst>
            <a:gd name="T0" fmla="*/ 1457325 w 1457325"/>
            <a:gd name="T1" fmla="*/ 157163 h 314325"/>
            <a:gd name="T2" fmla="*/ 728663 w 1457325"/>
            <a:gd name="T3" fmla="*/ 314325 h 314325"/>
            <a:gd name="T4" fmla="*/ 0 w 1457325"/>
            <a:gd name="T5" fmla="*/ 157163 h 314325"/>
            <a:gd name="T6" fmla="*/ 728663 w 1457325"/>
            <a:gd name="T7" fmla="*/ 0 h 314325"/>
            <a:gd name="T8" fmla="*/ 0 60000 65536"/>
            <a:gd name="T9" fmla="*/ 5898240 60000 65536"/>
            <a:gd name="T10" fmla="*/ 11796480 60000 65536"/>
            <a:gd name="T11" fmla="*/ 17694720 60000 65536"/>
            <a:gd name="T12" fmla="*/ 0 w 1457325"/>
            <a:gd name="T13" fmla="*/ 0 h 314325"/>
            <a:gd name="T14" fmla="*/ 1457325 w 1457325"/>
            <a:gd name="T15" fmla="*/ 314325 h 314325"/>
          </a:gdLst>
          <a:ahLst/>
          <a:cxnLst>
            <a:cxn ang="T8">
              <a:pos x="T0" y="T1"/>
            </a:cxn>
            <a:cxn ang="T9">
              <a:pos x="T2" y="T3"/>
            </a:cxn>
            <a:cxn ang="T10">
              <a:pos x="T4" y="T5"/>
            </a:cxn>
            <a:cxn ang="T11">
              <a:pos x="T6" y="T7"/>
            </a:cxn>
          </a:cxnLst>
          <a:rect l="T12" t="T13" r="T14" b="T15"/>
          <a:pathLst>
            <a:path w="1457325" h="314325" stroke="0">
              <a:moveTo>
                <a:pt x="0" y="1173"/>
              </a:moveTo>
              <a:lnTo>
                <a:pt x="1173" y="1173"/>
              </a:lnTo>
              <a:lnTo>
                <a:pt x="180" y="90"/>
              </a:lnTo>
              <a:lnTo>
                <a:pt x="3566" y="0"/>
              </a:lnTo>
              <a:lnTo>
                <a:pt x="1173" y="1173"/>
              </a:lnTo>
              <a:lnTo>
                <a:pt x="270" y="90"/>
              </a:lnTo>
              <a:lnTo>
                <a:pt x="4739" y="-300"/>
              </a:lnTo>
              <a:lnTo>
                <a:pt x="1173" y="1173"/>
              </a:lnTo>
              <a:lnTo>
                <a:pt x="0" y="1173"/>
              </a:lnTo>
              <a:close/>
            </a:path>
            <a:path w="1457325" h="314325">
              <a:moveTo>
                <a:pt x="0" y="90"/>
              </a:moveTo>
              <a:lnTo>
                <a:pt x="1173" y="873"/>
              </a:lnTo>
              <a:lnTo>
                <a:pt x="1173" y="1173"/>
              </a:lnTo>
              <a:lnTo>
                <a:pt x="90" y="90"/>
              </a:lnTo>
              <a:moveTo>
                <a:pt x="1173" y="873"/>
              </a:moveTo>
              <a:lnTo>
                <a:pt x="1173" y="1173"/>
              </a:lnTo>
              <a:lnTo>
                <a:pt x="90" y="90"/>
              </a:lnTo>
              <a:lnTo>
                <a:pt x="0" y="1173"/>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247650</xdr:colOff>
      <xdr:row>23</xdr:row>
      <xdr:rowOff>57150</xdr:rowOff>
    </xdr:from>
    <xdr:to>
      <xdr:col>7</xdr:col>
      <xdr:colOff>19050</xdr:colOff>
      <xdr:row>23</xdr:row>
      <xdr:rowOff>409575</xdr:rowOff>
    </xdr:to>
    <xdr:sp macro="" textlink="">
      <xdr:nvSpPr>
        <xdr:cNvPr id="5" name="CustomShape 1">
          <a:extLst>
            <a:ext uri="{FF2B5EF4-FFF2-40B4-BE49-F238E27FC236}">
              <a16:creationId xmlns:a16="http://schemas.microsoft.com/office/drawing/2014/main" id="{00000000-0008-0000-1B00-000005000000}"/>
            </a:ext>
          </a:extLst>
        </xdr:cNvPr>
        <xdr:cNvSpPr>
          <a:spLocks noChangeArrowheads="1"/>
        </xdr:cNvSpPr>
      </xdr:nvSpPr>
      <xdr:spPr bwMode="auto">
        <a:xfrm>
          <a:off x="2562225" y="6762750"/>
          <a:ext cx="1457325" cy="352425"/>
        </a:xfrm>
        <a:custGeom>
          <a:avLst/>
          <a:gdLst>
            <a:gd name="T0" fmla="*/ 1457325 w 1457325"/>
            <a:gd name="T1" fmla="*/ 176213 h 352425"/>
            <a:gd name="T2" fmla="*/ 728663 w 1457325"/>
            <a:gd name="T3" fmla="*/ 352425 h 352425"/>
            <a:gd name="T4" fmla="*/ 0 w 1457325"/>
            <a:gd name="T5" fmla="*/ 176213 h 352425"/>
            <a:gd name="T6" fmla="*/ 728663 w 1457325"/>
            <a:gd name="T7" fmla="*/ 0 h 352425"/>
            <a:gd name="T8" fmla="*/ 0 60000 65536"/>
            <a:gd name="T9" fmla="*/ 5898240 60000 65536"/>
            <a:gd name="T10" fmla="*/ 11796480 60000 65536"/>
            <a:gd name="T11" fmla="*/ 17694720 60000 65536"/>
            <a:gd name="T12" fmla="*/ 0 w 1457325"/>
            <a:gd name="T13" fmla="*/ 0 h 352425"/>
            <a:gd name="T14" fmla="*/ 1457325 w 1457325"/>
            <a:gd name="T15" fmla="*/ 352425 h 352425"/>
          </a:gdLst>
          <a:ahLst/>
          <a:cxnLst>
            <a:cxn ang="T8">
              <a:pos x="T0" y="T1"/>
            </a:cxn>
            <a:cxn ang="T9">
              <a:pos x="T2" y="T3"/>
            </a:cxn>
            <a:cxn ang="T10">
              <a:pos x="T4" y="T5"/>
            </a:cxn>
            <a:cxn ang="T11">
              <a:pos x="T6" y="T7"/>
            </a:cxn>
          </a:cxnLst>
          <a:rect l="T12" t="T13" r="T14" b="T15"/>
          <a:pathLst>
            <a:path w="1457325" h="352425" stroke="0">
              <a:moveTo>
                <a:pt x="0" y="1311"/>
              </a:moveTo>
              <a:lnTo>
                <a:pt x="1311" y="1311"/>
              </a:lnTo>
              <a:lnTo>
                <a:pt x="180" y="90"/>
              </a:lnTo>
              <a:lnTo>
                <a:pt x="3429" y="0"/>
              </a:lnTo>
              <a:lnTo>
                <a:pt x="1311" y="1311"/>
              </a:lnTo>
              <a:lnTo>
                <a:pt x="270" y="90"/>
              </a:lnTo>
              <a:lnTo>
                <a:pt x="4740" y="-335"/>
              </a:lnTo>
              <a:lnTo>
                <a:pt x="1311" y="1311"/>
              </a:lnTo>
              <a:lnTo>
                <a:pt x="0" y="1311"/>
              </a:lnTo>
              <a:close/>
            </a:path>
            <a:path w="1457325" h="352425">
              <a:moveTo>
                <a:pt x="0" y="90"/>
              </a:moveTo>
              <a:lnTo>
                <a:pt x="1311" y="976"/>
              </a:lnTo>
              <a:lnTo>
                <a:pt x="1311" y="1311"/>
              </a:lnTo>
              <a:lnTo>
                <a:pt x="90" y="90"/>
              </a:lnTo>
              <a:moveTo>
                <a:pt x="1311" y="976"/>
              </a:moveTo>
              <a:lnTo>
                <a:pt x="1311" y="1311"/>
              </a:lnTo>
              <a:lnTo>
                <a:pt x="90" y="90"/>
              </a:lnTo>
              <a:lnTo>
                <a:pt x="0" y="131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247650</xdr:colOff>
      <xdr:row>13</xdr:row>
      <xdr:rowOff>66675</xdr:rowOff>
    </xdr:from>
    <xdr:to>
      <xdr:col>8</xdr:col>
      <xdr:colOff>609600</xdr:colOff>
      <xdr:row>14</xdr:row>
      <xdr:rowOff>19050</xdr:rowOff>
    </xdr:to>
    <xdr:sp macro="" textlink="" fLocksText="0">
      <xdr:nvSpPr>
        <xdr:cNvPr id="2" name="CustomShape 1">
          <a:extLst>
            <a:ext uri="{FF2B5EF4-FFF2-40B4-BE49-F238E27FC236}">
              <a16:creationId xmlns:a16="http://schemas.microsoft.com/office/drawing/2014/main" id="{00000000-0008-0000-1C00-000002000000}"/>
            </a:ext>
          </a:extLst>
        </xdr:cNvPr>
        <xdr:cNvSpPr>
          <a:spLocks noChangeArrowheads="1"/>
        </xdr:cNvSpPr>
      </xdr:nvSpPr>
      <xdr:spPr bwMode="auto">
        <a:xfrm>
          <a:off x="4248150" y="3743325"/>
          <a:ext cx="1304925" cy="171450"/>
        </a:xfrm>
        <a:custGeom>
          <a:avLst/>
          <a:gdLst>
            <a:gd name="G0" fmla="+- 4219 0 0"/>
            <a:gd name="G1" fmla="+- 47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FF0000"/>
              </a:solidFill>
              <a:latin typeface="DejaVu Sans"/>
            </a:rPr>
            <a:t>（</a:t>
          </a:r>
          <a:r>
            <a:rPr lang="ja-JP" altLang="en-US" sz="900" b="0" i="0" u="none" strike="noStrike" baseline="0">
              <a:solidFill>
                <a:srgbClr val="FF0000"/>
              </a:solidFill>
              <a:latin typeface="ＭＳ Ｐゴシック"/>
              <a:ea typeface="ＭＳ Ｐゴシック"/>
            </a:rPr>
            <a:t>6</a:t>
          </a:r>
          <a:r>
            <a:rPr lang="ja-JP" altLang="en-US" sz="900" b="0" i="0" u="none" strike="noStrike" baseline="0">
              <a:solidFill>
                <a:srgbClr val="FF0000"/>
              </a:solidFill>
              <a:latin typeface="DejaVu Sans"/>
              <a:ea typeface="ＭＳ Ｐゴシック"/>
            </a:rPr>
            <a:t>ページ を参照する）</a:t>
          </a:r>
          <a:endParaRPr lang="ja-JP" altLang="en-US" sz="900" b="0" i="0" u="none" strike="noStrike" baseline="0">
            <a:solidFill>
              <a:srgbClr val="FF0000"/>
            </a:solidFill>
            <a:latin typeface="DejaVu Sans"/>
          </a:endParaRPr>
        </a:p>
      </xdr:txBody>
    </xdr:sp>
    <xdr:clientData/>
  </xdr:twoCellAnchor>
  <xdr:twoCellAnchor>
    <xdr:from>
      <xdr:col>7</xdr:col>
      <xdr:colOff>247650</xdr:colOff>
      <xdr:row>12</xdr:row>
      <xdr:rowOff>38100</xdr:rowOff>
    </xdr:from>
    <xdr:to>
      <xdr:col>8</xdr:col>
      <xdr:colOff>600075</xdr:colOff>
      <xdr:row>12</xdr:row>
      <xdr:rowOff>209550</xdr:rowOff>
    </xdr:to>
    <xdr:sp macro="" textlink="" fLocksText="0">
      <xdr:nvSpPr>
        <xdr:cNvPr id="3" name="CustomShape 1">
          <a:extLst>
            <a:ext uri="{FF2B5EF4-FFF2-40B4-BE49-F238E27FC236}">
              <a16:creationId xmlns:a16="http://schemas.microsoft.com/office/drawing/2014/main" id="{00000000-0008-0000-1C00-000003000000}"/>
            </a:ext>
          </a:extLst>
        </xdr:cNvPr>
        <xdr:cNvSpPr>
          <a:spLocks noChangeArrowheads="1"/>
        </xdr:cNvSpPr>
      </xdr:nvSpPr>
      <xdr:spPr bwMode="auto">
        <a:xfrm>
          <a:off x="4248150" y="3495675"/>
          <a:ext cx="1295400" cy="171450"/>
        </a:xfrm>
        <a:custGeom>
          <a:avLst/>
          <a:gdLst>
            <a:gd name="G0" fmla="+- 4188 0 0"/>
            <a:gd name="G1" fmla="+- 47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FF0000"/>
              </a:solidFill>
              <a:latin typeface="DejaVu Sans"/>
            </a:rPr>
            <a:t>（</a:t>
          </a:r>
          <a:r>
            <a:rPr lang="ja-JP" altLang="en-US" sz="900" b="0" i="0" u="none" strike="noStrike" baseline="0">
              <a:solidFill>
                <a:srgbClr val="FF0000"/>
              </a:solidFill>
              <a:latin typeface="ＭＳ Ｐゴシック"/>
              <a:ea typeface="ＭＳ Ｐゴシック"/>
            </a:rPr>
            <a:t>6</a:t>
          </a:r>
          <a:r>
            <a:rPr lang="ja-JP" altLang="en-US" sz="900" b="0" i="0" u="none" strike="noStrike" baseline="0">
              <a:solidFill>
                <a:srgbClr val="FF0000"/>
              </a:solidFill>
              <a:latin typeface="DejaVu Sans"/>
              <a:ea typeface="ＭＳ Ｐゴシック"/>
            </a:rPr>
            <a:t>ページ を参照する）</a:t>
          </a:r>
          <a:endParaRPr lang="ja-JP" altLang="en-US" sz="900" b="0" i="0" u="none" strike="noStrike" baseline="0">
            <a:solidFill>
              <a:srgbClr val="FF0000"/>
            </a:solidFill>
            <a:latin typeface="DejaVu San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18</xdr:col>
      <xdr:colOff>123825</xdr:colOff>
      <xdr:row>18</xdr:row>
      <xdr:rowOff>190500</xdr:rowOff>
    </xdr:from>
    <xdr:to>
      <xdr:col>20</xdr:col>
      <xdr:colOff>190500</xdr:colOff>
      <xdr:row>19</xdr:row>
      <xdr:rowOff>104775</xdr:rowOff>
    </xdr:to>
    <xdr:sp macro="" textlink="">
      <xdr:nvSpPr>
        <xdr:cNvPr id="2" name="CustomShape 1">
          <a:extLst>
            <a:ext uri="{FF2B5EF4-FFF2-40B4-BE49-F238E27FC236}">
              <a16:creationId xmlns:a16="http://schemas.microsoft.com/office/drawing/2014/main" id="{00000000-0008-0000-1E00-000002000000}"/>
            </a:ext>
          </a:extLst>
        </xdr:cNvPr>
        <xdr:cNvSpPr>
          <a:spLocks noChangeArrowheads="1"/>
        </xdr:cNvSpPr>
      </xdr:nvSpPr>
      <xdr:spPr bwMode="auto">
        <a:xfrm>
          <a:off x="6067425" y="5857875"/>
          <a:ext cx="695325" cy="295275"/>
        </a:xfrm>
        <a:custGeom>
          <a:avLst/>
          <a:gdLst>
            <a:gd name="T0" fmla="*/ 695325 w 695325"/>
            <a:gd name="T1" fmla="*/ 147638 h 295275"/>
            <a:gd name="T2" fmla="*/ 347663 w 695325"/>
            <a:gd name="T3" fmla="*/ 295275 h 295275"/>
            <a:gd name="T4" fmla="*/ 0 w 695325"/>
            <a:gd name="T5" fmla="*/ 147638 h 295275"/>
            <a:gd name="T6" fmla="*/ 347663 w 695325"/>
            <a:gd name="T7" fmla="*/ 0 h 295275"/>
            <a:gd name="T8" fmla="*/ 0 60000 65536"/>
            <a:gd name="T9" fmla="*/ 5898240 60000 65536"/>
            <a:gd name="T10" fmla="*/ 11796480 60000 65536"/>
            <a:gd name="T11" fmla="*/ 17694720 60000 65536"/>
            <a:gd name="T12" fmla="*/ 0 w 695325"/>
            <a:gd name="T13" fmla="*/ 0 h 295275"/>
            <a:gd name="T14" fmla="*/ 695325 w 695325"/>
            <a:gd name="T15" fmla="*/ 295275 h 295275"/>
          </a:gdLst>
          <a:ahLst/>
          <a:cxnLst>
            <a:cxn ang="T8">
              <a:pos x="T0" y="T1"/>
            </a:cxn>
            <a:cxn ang="T9">
              <a:pos x="T2" y="T3"/>
            </a:cxn>
            <a:cxn ang="T10">
              <a:pos x="T4" y="T5"/>
            </a:cxn>
            <a:cxn ang="T11">
              <a:pos x="T6" y="T7"/>
            </a:cxn>
          </a:cxnLst>
          <a:rect l="T12" t="T13" r="T14" b="T15"/>
          <a:pathLst>
            <a:path w="695325" h="29527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19050</xdr:colOff>
      <xdr:row>27</xdr:row>
      <xdr:rowOff>9525</xdr:rowOff>
    </xdr:from>
    <xdr:to>
      <xdr:col>14</xdr:col>
      <xdr:colOff>104775</xdr:colOff>
      <xdr:row>27</xdr:row>
      <xdr:rowOff>38100</xdr:rowOff>
    </xdr:to>
    <xdr:sp macro="" textlink="" fLocksText="0">
      <xdr:nvSpPr>
        <xdr:cNvPr id="3" name="CustomShape 1">
          <a:extLst>
            <a:ext uri="{FF2B5EF4-FFF2-40B4-BE49-F238E27FC236}">
              <a16:creationId xmlns:a16="http://schemas.microsoft.com/office/drawing/2014/main" id="{00000000-0008-0000-1E00-000003000000}"/>
            </a:ext>
          </a:extLst>
        </xdr:cNvPr>
        <xdr:cNvSpPr>
          <a:spLocks noChangeArrowheads="1"/>
        </xdr:cNvSpPr>
      </xdr:nvSpPr>
      <xdr:spPr bwMode="auto">
        <a:xfrm>
          <a:off x="4581525" y="8343900"/>
          <a:ext cx="304800" cy="28575"/>
        </a:xfrm>
        <a:custGeom>
          <a:avLst/>
          <a:gdLst>
            <a:gd name="G0" fmla="+- 993 0 0"/>
            <a:gd name="G1" fmla="+- 81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11</xdr:col>
      <xdr:colOff>133350</xdr:colOff>
      <xdr:row>9</xdr:row>
      <xdr:rowOff>19050</xdr:rowOff>
    </xdr:from>
    <xdr:to>
      <xdr:col>15</xdr:col>
      <xdr:colOff>200025</xdr:colOff>
      <xdr:row>9</xdr:row>
      <xdr:rowOff>361950</xdr:rowOff>
    </xdr:to>
    <xdr:sp macro="" textlink="">
      <xdr:nvSpPr>
        <xdr:cNvPr id="4" name="CustomShape 1">
          <a:extLst>
            <a:ext uri="{FF2B5EF4-FFF2-40B4-BE49-F238E27FC236}">
              <a16:creationId xmlns:a16="http://schemas.microsoft.com/office/drawing/2014/main" id="{00000000-0008-0000-1E00-000004000000}"/>
            </a:ext>
          </a:extLst>
        </xdr:cNvPr>
        <xdr:cNvSpPr>
          <a:spLocks noChangeArrowheads="1"/>
        </xdr:cNvSpPr>
      </xdr:nvSpPr>
      <xdr:spPr bwMode="auto">
        <a:xfrm>
          <a:off x="4029075" y="2428875"/>
          <a:ext cx="1171575" cy="342900"/>
        </a:xfrm>
        <a:custGeom>
          <a:avLst/>
          <a:gdLst>
            <a:gd name="T0" fmla="*/ 1171575 w 1171575"/>
            <a:gd name="T1" fmla="*/ 171450 h 342900"/>
            <a:gd name="T2" fmla="*/ 585788 w 1171575"/>
            <a:gd name="T3" fmla="*/ 342900 h 342900"/>
            <a:gd name="T4" fmla="*/ 0 w 1171575"/>
            <a:gd name="T5" fmla="*/ 171450 h 342900"/>
            <a:gd name="T6" fmla="*/ 585788 w 1171575"/>
            <a:gd name="T7" fmla="*/ 0 h 342900"/>
            <a:gd name="T8" fmla="*/ 0 60000 65536"/>
            <a:gd name="T9" fmla="*/ 5898240 60000 65536"/>
            <a:gd name="T10" fmla="*/ 11796480 60000 65536"/>
            <a:gd name="T11" fmla="*/ 17694720 60000 65536"/>
            <a:gd name="T12" fmla="*/ 0 w 1171575"/>
            <a:gd name="T13" fmla="*/ 0 h 342900"/>
            <a:gd name="T14" fmla="*/ 1171575 w 1171575"/>
            <a:gd name="T15" fmla="*/ 342900 h 342900"/>
          </a:gdLst>
          <a:ahLst/>
          <a:cxnLst>
            <a:cxn ang="T8">
              <a:pos x="T0" y="T1"/>
            </a:cxn>
            <a:cxn ang="T9">
              <a:pos x="T2" y="T3"/>
            </a:cxn>
            <a:cxn ang="T10">
              <a:pos x="T4" y="T5"/>
            </a:cxn>
            <a:cxn ang="T11">
              <a:pos x="T6" y="T7"/>
            </a:cxn>
          </a:cxnLst>
          <a:rect l="T12" t="T13" r="T14" b="T15"/>
          <a:pathLst>
            <a:path w="1171575" h="3429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19050</xdr:colOff>
      <xdr:row>9</xdr:row>
      <xdr:rowOff>285750</xdr:rowOff>
    </xdr:from>
    <xdr:to>
      <xdr:col>18</xdr:col>
      <xdr:colOff>247650</xdr:colOff>
      <xdr:row>10</xdr:row>
      <xdr:rowOff>28575</xdr:rowOff>
    </xdr:to>
    <xdr:sp macro="" textlink="">
      <xdr:nvSpPr>
        <xdr:cNvPr id="5" name="CustomShape 1">
          <a:extLst>
            <a:ext uri="{FF2B5EF4-FFF2-40B4-BE49-F238E27FC236}">
              <a16:creationId xmlns:a16="http://schemas.microsoft.com/office/drawing/2014/main" id="{00000000-0008-0000-1E00-000005000000}"/>
            </a:ext>
          </a:extLst>
        </xdr:cNvPr>
        <xdr:cNvSpPr>
          <a:spLocks noChangeArrowheads="1"/>
        </xdr:cNvSpPr>
      </xdr:nvSpPr>
      <xdr:spPr bwMode="auto">
        <a:xfrm>
          <a:off x="5334000" y="2695575"/>
          <a:ext cx="857250" cy="228600"/>
        </a:xfrm>
        <a:custGeom>
          <a:avLst/>
          <a:gdLst>
            <a:gd name="T0" fmla="*/ 857250 w 857250"/>
            <a:gd name="T1" fmla="*/ 114300 h 228600"/>
            <a:gd name="T2" fmla="*/ 428625 w 857250"/>
            <a:gd name="T3" fmla="*/ 228600 h 228600"/>
            <a:gd name="T4" fmla="*/ 0 w 857250"/>
            <a:gd name="T5" fmla="*/ 114300 h 228600"/>
            <a:gd name="T6" fmla="*/ 428625 w 857250"/>
            <a:gd name="T7" fmla="*/ 0 h 228600"/>
            <a:gd name="T8" fmla="*/ 0 60000 65536"/>
            <a:gd name="T9" fmla="*/ 5898240 60000 65536"/>
            <a:gd name="T10" fmla="*/ 11796480 60000 65536"/>
            <a:gd name="T11" fmla="*/ 17694720 60000 65536"/>
            <a:gd name="T12" fmla="*/ 0 w 857250"/>
            <a:gd name="T13" fmla="*/ 0 h 228600"/>
            <a:gd name="T14" fmla="*/ 857250 w 857250"/>
            <a:gd name="T15" fmla="*/ 228600 h 228600"/>
          </a:gdLst>
          <a:ahLst/>
          <a:cxnLst>
            <a:cxn ang="T8">
              <a:pos x="T0" y="T1"/>
            </a:cxn>
            <a:cxn ang="T9">
              <a:pos x="T2" y="T3"/>
            </a:cxn>
            <a:cxn ang="T10">
              <a:pos x="T4" y="T5"/>
            </a:cxn>
            <a:cxn ang="T11">
              <a:pos x="T6" y="T7"/>
            </a:cxn>
          </a:cxnLst>
          <a:rect l="T12" t="T13" r="T14" b="T15"/>
          <a:pathLst>
            <a:path w="857250" h="228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190500</xdr:colOff>
      <xdr:row>14</xdr:row>
      <xdr:rowOff>238125</xdr:rowOff>
    </xdr:to>
    <xdr:sp macro="" textlink="">
      <xdr:nvSpPr>
        <xdr:cNvPr id="2" name="Line 1">
          <a:extLst>
            <a:ext uri="{FF2B5EF4-FFF2-40B4-BE49-F238E27FC236}">
              <a16:creationId xmlns:a16="http://schemas.microsoft.com/office/drawing/2014/main" id="{00000000-0008-0000-1F00-000002000000}"/>
            </a:ext>
          </a:extLst>
        </xdr:cNvPr>
        <xdr:cNvSpPr>
          <a:spLocks noChangeShapeType="1"/>
        </xdr:cNvSpPr>
      </xdr:nvSpPr>
      <xdr:spPr bwMode="auto">
        <a:xfrm>
          <a:off x="0" y="1038225"/>
          <a:ext cx="4019550" cy="2962275"/>
        </a:xfrm>
        <a:prstGeom prst="line">
          <a:avLst/>
        </a:prstGeom>
        <a:noFill/>
        <a:ln w="1908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17</xdr:row>
      <xdr:rowOff>0</xdr:rowOff>
    </xdr:from>
    <xdr:to>
      <xdr:col>19</xdr:col>
      <xdr:colOff>190500</xdr:colOff>
      <xdr:row>38</xdr:row>
      <xdr:rowOff>161925</xdr:rowOff>
    </xdr:to>
    <xdr:sp macro="" textlink="">
      <xdr:nvSpPr>
        <xdr:cNvPr id="3" name="Line 1">
          <a:extLst>
            <a:ext uri="{FF2B5EF4-FFF2-40B4-BE49-F238E27FC236}">
              <a16:creationId xmlns:a16="http://schemas.microsoft.com/office/drawing/2014/main" id="{00000000-0008-0000-1F00-000003000000}"/>
            </a:ext>
          </a:extLst>
        </xdr:cNvPr>
        <xdr:cNvSpPr>
          <a:spLocks noChangeShapeType="1"/>
        </xdr:cNvSpPr>
      </xdr:nvSpPr>
      <xdr:spPr bwMode="auto">
        <a:xfrm>
          <a:off x="0" y="4562475"/>
          <a:ext cx="4019550" cy="4019550"/>
        </a:xfrm>
        <a:prstGeom prst="line">
          <a:avLst/>
        </a:prstGeom>
        <a:noFill/>
        <a:ln w="1908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xdr:colOff>
      <xdr:row>17</xdr:row>
      <xdr:rowOff>0</xdr:rowOff>
    </xdr:from>
    <xdr:to>
      <xdr:col>20</xdr:col>
      <xdr:colOff>9525</xdr:colOff>
      <xdr:row>38</xdr:row>
      <xdr:rowOff>142875</xdr:rowOff>
    </xdr:to>
    <xdr:sp macro="" textlink="">
      <xdr:nvSpPr>
        <xdr:cNvPr id="4" name="Line 1">
          <a:extLst>
            <a:ext uri="{FF2B5EF4-FFF2-40B4-BE49-F238E27FC236}">
              <a16:creationId xmlns:a16="http://schemas.microsoft.com/office/drawing/2014/main" id="{00000000-0008-0000-1F00-000004000000}"/>
            </a:ext>
          </a:extLst>
        </xdr:cNvPr>
        <xdr:cNvSpPr>
          <a:spLocks noChangeShapeType="1"/>
        </xdr:cNvSpPr>
      </xdr:nvSpPr>
      <xdr:spPr bwMode="auto">
        <a:xfrm flipH="1">
          <a:off x="19050" y="4562475"/>
          <a:ext cx="4019550" cy="4000500"/>
        </a:xfrm>
        <a:prstGeom prst="line">
          <a:avLst/>
        </a:prstGeom>
        <a:noFill/>
        <a:ln w="1908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xdr:colOff>
      <xdr:row>3</xdr:row>
      <xdr:rowOff>0</xdr:rowOff>
    </xdr:from>
    <xdr:to>
      <xdr:col>19</xdr:col>
      <xdr:colOff>180975</xdr:colOff>
      <xdr:row>14</xdr:row>
      <xdr:rowOff>238125</xdr:rowOff>
    </xdr:to>
    <xdr:sp macro="" textlink="">
      <xdr:nvSpPr>
        <xdr:cNvPr id="5" name="Line 1">
          <a:extLst>
            <a:ext uri="{FF2B5EF4-FFF2-40B4-BE49-F238E27FC236}">
              <a16:creationId xmlns:a16="http://schemas.microsoft.com/office/drawing/2014/main" id="{00000000-0008-0000-1F00-000005000000}"/>
            </a:ext>
          </a:extLst>
        </xdr:cNvPr>
        <xdr:cNvSpPr>
          <a:spLocks noChangeShapeType="1"/>
        </xdr:cNvSpPr>
      </xdr:nvSpPr>
      <xdr:spPr bwMode="auto">
        <a:xfrm flipH="1">
          <a:off x="19050" y="1038225"/>
          <a:ext cx="3990975" cy="2962275"/>
        </a:xfrm>
        <a:prstGeom prst="line">
          <a:avLst/>
        </a:prstGeom>
        <a:noFill/>
        <a:ln w="1908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54429</xdr:colOff>
      <xdr:row>0</xdr:row>
      <xdr:rowOff>68036</xdr:rowOff>
    </xdr:from>
    <xdr:to>
      <xdr:col>12</xdr:col>
      <xdr:colOff>106136</xdr:colOff>
      <xdr:row>1</xdr:row>
      <xdr:rowOff>299357</xdr:rowOff>
    </xdr:to>
    <xdr:sp macro="" textlink="">
      <xdr:nvSpPr>
        <xdr:cNvPr id="22" name="角丸四角形 21">
          <a:extLst>
            <a:ext uri="{FF2B5EF4-FFF2-40B4-BE49-F238E27FC236}">
              <a16:creationId xmlns:a16="http://schemas.microsoft.com/office/drawing/2014/main" id="{00000000-0008-0000-0200-000016000000}"/>
            </a:ext>
          </a:extLst>
        </xdr:cNvPr>
        <xdr:cNvSpPr/>
      </xdr:nvSpPr>
      <xdr:spPr bwMode="auto">
        <a:xfrm>
          <a:off x="54429" y="68036"/>
          <a:ext cx="8064613" cy="117191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r>
            <a:rPr kumimoji="1" lang="ja-JP" altLang="ja-JP" sz="2400" b="1">
              <a:effectLst/>
              <a:latin typeface="+mn-lt"/>
              <a:ea typeface="+mn-ea"/>
              <a:cs typeface="+mn-cs"/>
            </a:rPr>
            <a:t>１</a:t>
          </a:r>
          <a:r>
            <a:rPr kumimoji="1" lang="en-US" altLang="ja-JP" sz="2400" b="1">
              <a:effectLst/>
              <a:latin typeface="+mn-lt"/>
              <a:ea typeface="+mn-ea"/>
              <a:cs typeface="+mn-cs"/>
            </a:rPr>
            <a:t>.</a:t>
          </a:r>
          <a:r>
            <a:rPr kumimoji="1" lang="ja-JP" altLang="ja-JP" sz="2400" b="1">
              <a:effectLst/>
              <a:latin typeface="+mn-lt"/>
              <a:ea typeface="+mn-ea"/>
              <a:cs typeface="+mn-cs"/>
            </a:rPr>
            <a:t>　空き家待ち候補者募集の申込み資格</a:t>
          </a:r>
          <a:endParaRPr lang="ja-JP" altLang="ja-JP" sz="4800">
            <a:effectLst/>
          </a:endParaRPr>
        </a:p>
      </xdr:txBody>
    </xdr:sp>
    <xdr:clientData/>
  </xdr:twoCellAnchor>
  <xdr:twoCellAnchor>
    <xdr:from>
      <xdr:col>0</xdr:col>
      <xdr:colOff>57151</xdr:colOff>
      <xdr:row>8</xdr:row>
      <xdr:rowOff>57151</xdr:rowOff>
    </xdr:from>
    <xdr:to>
      <xdr:col>14</xdr:col>
      <xdr:colOff>321469</xdr:colOff>
      <xdr:row>9</xdr:row>
      <xdr:rowOff>193222</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bwMode="auto">
        <a:xfrm>
          <a:off x="57151" y="3855245"/>
          <a:ext cx="9515474" cy="564696"/>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r>
            <a:rPr kumimoji="1" lang="ja-JP" altLang="ja-JP" sz="2400" b="1">
              <a:effectLst/>
              <a:latin typeface="+mn-lt"/>
              <a:ea typeface="+mn-ea"/>
              <a:cs typeface="+mn-cs"/>
            </a:rPr>
            <a:t>２</a:t>
          </a:r>
          <a:r>
            <a:rPr kumimoji="1" lang="en-US" altLang="ja-JP" sz="2400" b="1">
              <a:effectLst/>
              <a:latin typeface="+mn-lt"/>
              <a:ea typeface="+mn-ea"/>
              <a:cs typeface="+mn-cs"/>
            </a:rPr>
            <a:t>.</a:t>
          </a:r>
          <a:r>
            <a:rPr kumimoji="1" lang="ja-JP" altLang="ja-JP" sz="2400" b="1">
              <a:effectLst/>
              <a:latin typeface="+mn-lt"/>
              <a:ea typeface="+mn-ea"/>
              <a:cs typeface="+mn-cs"/>
            </a:rPr>
            <a:t>　空き家待ち候補者募集の申込みから入居までの手順</a:t>
          </a:r>
          <a:endParaRPr lang="ja-JP" altLang="ja-JP" sz="4800">
            <a:effectLst/>
          </a:endParaRPr>
        </a:p>
      </xdr:txBody>
    </xdr:sp>
    <xdr:clientData/>
  </xdr:twoCellAnchor>
  <xdr:twoCellAnchor>
    <xdr:from>
      <xdr:col>7</xdr:col>
      <xdr:colOff>142876</xdr:colOff>
      <xdr:row>13</xdr:row>
      <xdr:rowOff>154779</xdr:rowOff>
    </xdr:from>
    <xdr:to>
      <xdr:col>12</xdr:col>
      <xdr:colOff>816430</xdr:colOff>
      <xdr:row>39</xdr:row>
      <xdr:rowOff>115924</xdr:rowOff>
    </xdr:to>
    <xdr:sp macro="" textlink="">
      <xdr:nvSpPr>
        <xdr:cNvPr id="24" name="角丸四角形 23">
          <a:extLst>
            <a:ext uri="{FF2B5EF4-FFF2-40B4-BE49-F238E27FC236}">
              <a16:creationId xmlns:a16="http://schemas.microsoft.com/office/drawing/2014/main" id="{00000000-0008-0000-0200-000018000000}"/>
            </a:ext>
          </a:extLst>
        </xdr:cNvPr>
        <xdr:cNvSpPr/>
      </xdr:nvSpPr>
      <xdr:spPr bwMode="auto">
        <a:xfrm>
          <a:off x="4107657" y="6369842"/>
          <a:ext cx="4721679" cy="7854988"/>
        </a:xfrm>
        <a:prstGeom prst="roundRect">
          <a:avLst/>
        </a:prstGeom>
        <a:noFill/>
        <a:ln w="9525" cap="flat" cmpd="dbl" algn="ctr">
          <a:solidFill>
            <a:srgbClr xmlns:mc="http://schemas.openxmlformats.org/markup-compatibility/2006" xmlns:a14="http://schemas.microsoft.com/office/drawing/2010/main" val="000000" mc:Ignorable="a14" a14:legacySpreadsheetColorIndex="64"/>
          </a:solidFill>
          <a:prstDash val="dashDot"/>
          <a:round/>
          <a:headEnd type="none" w="med" len="med"/>
          <a:tailEnd type="none" w="med" len="med"/>
          <a:extLst>
            <a:ext uri="{C807C97D-BFC1-408E-A445-0C87EB9F89A2}">
              <ask:lineSketchStyleProps xmlns:ask="http://schemas.microsoft.com/office/drawing/2018/sketchyshapes" xmlns="">
                <ask:type>
                  <ask:lineSketchNone/>
                </ask:type>
              </ask:lineSketchStyleProps>
            </a:ext>
          </a:extLst>
        </a:ln>
        <a:effectLst/>
      </xdr:spPr>
      <xdr:txBody>
        <a:bodyPr vertOverflow="clip" horzOverflow="clip" wrap="square" lIns="18288" tIns="0" rIns="0" bIns="0" rtlCol="0" anchor="t" upright="1"/>
        <a:lstStyle/>
        <a:p>
          <a:pPr algn="l"/>
          <a:r>
            <a:rPr kumimoji="1" lang="en-US" altLang="ja-JP" sz="2000" b="0"/>
            <a:t>【</a:t>
          </a:r>
          <a:r>
            <a:rPr kumimoji="1" lang="ja-JP" altLang="en-US" sz="2000" b="0"/>
            <a:t>申込書類</a:t>
          </a:r>
          <a:r>
            <a:rPr kumimoji="1" lang="en-US" altLang="ja-JP" sz="2000" b="0"/>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rgbClr val="FF0000"/>
              </a:solidFill>
              <a:effectLst/>
              <a:latin typeface="+mn-lt"/>
              <a:ea typeface="+mn-ea"/>
              <a:cs typeface="+mn-cs"/>
            </a:rPr>
            <a:t>詳細（取得年度、取得場所等）については、</a:t>
          </a:r>
          <a:endParaRPr kumimoji="1" lang="en-US" altLang="ja-JP" sz="16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rgbClr val="FF0000"/>
              </a:solidFill>
              <a:effectLst/>
              <a:latin typeface="+mn-lt"/>
              <a:ea typeface="+mn-ea"/>
              <a:cs typeface="+mn-cs"/>
            </a:rPr>
            <a:t>必ず３ページ目をご確認ください。</a:t>
          </a:r>
          <a:endParaRPr kumimoji="1" lang="en-US" altLang="ja-JP" sz="2800" b="0">
            <a:solidFill>
              <a:srgbClr val="FF0000"/>
            </a:solidFill>
          </a:endParaRPr>
        </a:p>
        <a:p>
          <a:pPr algn="l"/>
          <a:endParaRPr kumimoji="1" lang="en-US" altLang="ja-JP" sz="1800" b="0"/>
        </a:p>
        <a:p>
          <a:pPr algn="l"/>
          <a:r>
            <a:rPr kumimoji="1" lang="en-US" altLang="ja-JP" sz="1400" b="0"/>
            <a:t>1.</a:t>
          </a:r>
          <a:r>
            <a:rPr kumimoji="1" lang="ja-JP" altLang="en-US" sz="1400" b="0"/>
            <a:t>　嘉手納町内在住者</a:t>
          </a:r>
          <a:endParaRPr kumimoji="1" lang="en-US" altLang="ja-JP" sz="1400" b="0"/>
        </a:p>
        <a:p>
          <a:pPr algn="l"/>
          <a:r>
            <a:rPr kumimoji="1" lang="ja-JP" altLang="en-US" sz="1400" b="0"/>
            <a:t>　①町民住宅入居申込書</a:t>
          </a:r>
          <a:endParaRPr kumimoji="1" lang="en-US" altLang="ja-JP" sz="1400" b="0"/>
        </a:p>
        <a:p>
          <a:pPr algn="l"/>
          <a:r>
            <a:rPr kumimoji="1" lang="ja-JP" altLang="en-US" sz="1400" b="0"/>
            <a:t>　②収入証明書又は所得証明書</a:t>
          </a:r>
          <a:endParaRPr kumimoji="1" lang="en-US" altLang="ja-JP" sz="1400" b="0"/>
        </a:p>
        <a:p>
          <a:pPr algn="l"/>
          <a:r>
            <a:rPr kumimoji="1" lang="ja-JP" altLang="en-US" sz="1400" b="0"/>
            <a:t>　③住民票の写し（特別謄本）</a:t>
          </a:r>
          <a:endParaRPr kumimoji="1" lang="en-US" altLang="ja-JP" sz="1400" b="0"/>
        </a:p>
        <a:p>
          <a:pPr algn="l"/>
          <a:r>
            <a:rPr kumimoji="1" lang="ja-JP" altLang="en-US" sz="1400" b="0">
              <a:solidFill>
                <a:srgbClr val="FF0000"/>
              </a:solidFill>
            </a:rPr>
            <a:t>　</a:t>
          </a:r>
          <a:r>
            <a:rPr kumimoji="1" lang="ja-JP" altLang="en-US" sz="1400" b="0">
              <a:solidFill>
                <a:sysClr val="windowText" lastClr="000000"/>
              </a:solidFill>
            </a:rPr>
            <a:t>④</a:t>
          </a:r>
          <a:r>
            <a:rPr kumimoji="1" lang="ja-JP" altLang="en-US" sz="1400" b="0"/>
            <a:t>婚姻予約確認書</a:t>
          </a:r>
          <a:endParaRPr kumimoji="1" lang="en-US" altLang="ja-JP" sz="1400" b="0"/>
        </a:p>
        <a:p>
          <a:pPr algn="l"/>
          <a:r>
            <a:rPr kumimoji="1" lang="ja-JP" altLang="en-US" sz="1400" b="0"/>
            <a:t>　⑤その他町長が必要と認める書類。</a:t>
          </a:r>
          <a:endParaRPr kumimoji="1" lang="en-US" altLang="ja-JP" sz="1400" b="0"/>
        </a:p>
        <a:p>
          <a:pPr algn="l"/>
          <a:endParaRPr kumimoji="1" lang="en-US" altLang="ja-JP" sz="1400" b="0"/>
        </a:p>
        <a:p>
          <a:pPr algn="l"/>
          <a:r>
            <a:rPr kumimoji="1" lang="en-US" altLang="ja-JP" sz="1400" b="0"/>
            <a:t>2.</a:t>
          </a:r>
          <a:r>
            <a:rPr kumimoji="1" lang="ja-JP" altLang="en-US" sz="1400" b="0"/>
            <a:t>　嘉手納町外在住者</a:t>
          </a:r>
          <a:endParaRPr kumimoji="1" lang="en-US" altLang="ja-JP" sz="1400" b="0"/>
        </a:p>
        <a:p>
          <a:pPr algn="l"/>
          <a:r>
            <a:rPr kumimoji="1" lang="ja-JP" altLang="en-US" sz="1400" b="0"/>
            <a:t>　①町民住宅入居申込書</a:t>
          </a:r>
          <a:endParaRPr kumimoji="1" lang="en-US" altLang="ja-JP" sz="1400" b="0"/>
        </a:p>
        <a:p>
          <a:pPr algn="l"/>
          <a:r>
            <a:rPr kumimoji="1" lang="ja-JP" altLang="en-US" sz="1400" b="0">
              <a:effectLst/>
              <a:latin typeface="+mn-lt"/>
              <a:ea typeface="+mn-ea"/>
              <a:cs typeface="+mn-cs"/>
            </a:rPr>
            <a:t>　</a:t>
          </a:r>
          <a:r>
            <a:rPr kumimoji="1" lang="ja-JP" altLang="ja-JP" sz="1400" b="0">
              <a:effectLst/>
              <a:latin typeface="+mn-lt"/>
              <a:ea typeface="+mn-ea"/>
              <a:cs typeface="+mn-cs"/>
            </a:rPr>
            <a:t>②収入証明書又は所得証明書</a:t>
          </a:r>
          <a:endParaRPr kumimoji="1" lang="en-US" altLang="ja-JP" sz="1400" b="0"/>
        </a:p>
        <a:p>
          <a:pPr algn="l"/>
          <a:r>
            <a:rPr kumimoji="1" lang="ja-JP" altLang="en-US" sz="1400" b="0"/>
            <a:t>　③入居者の雇用証明書</a:t>
          </a:r>
          <a:endParaRPr kumimoji="1" lang="en-US" altLang="ja-JP" sz="1400" b="0"/>
        </a:p>
        <a:p>
          <a:pPr algn="l"/>
          <a:r>
            <a:rPr kumimoji="1" lang="ja-JP" altLang="en-US" sz="1400" b="0"/>
            <a:t>　④住民票の写し</a:t>
          </a:r>
          <a:endParaRPr kumimoji="1" lang="en-US" altLang="ja-JP" sz="1400" b="0"/>
        </a:p>
        <a:p>
          <a:pPr algn="l"/>
          <a:r>
            <a:rPr kumimoji="1" lang="ja-JP" altLang="en-US" sz="1400" b="0"/>
            <a:t>　⑤婚姻予約確認書</a:t>
          </a:r>
          <a:endParaRPr kumimoji="1" lang="en-US" altLang="ja-JP" sz="1400" b="0"/>
        </a:p>
        <a:p>
          <a:pPr algn="l"/>
          <a:r>
            <a:rPr kumimoji="1" lang="ja-JP" altLang="en-US" sz="1400" b="0"/>
            <a:t>　⑥その他町長が必要と認める書類。</a:t>
          </a:r>
          <a:endParaRPr kumimoji="1" lang="en-US" altLang="ja-JP" sz="1400" b="0"/>
        </a:p>
        <a:p>
          <a:pPr algn="l"/>
          <a:endParaRPr kumimoji="1" lang="en-US" altLang="ja-JP" sz="1800" b="0"/>
        </a:p>
      </xdr:txBody>
    </xdr:sp>
    <xdr:clientData/>
  </xdr:twoCellAnchor>
  <xdr:twoCellAnchor>
    <xdr:from>
      <xdr:col>2</xdr:col>
      <xdr:colOff>950382</xdr:colOff>
      <xdr:row>14</xdr:row>
      <xdr:rowOff>315384</xdr:rowOff>
    </xdr:from>
    <xdr:to>
      <xdr:col>2</xdr:col>
      <xdr:colOff>950383</xdr:colOff>
      <xdr:row>15</xdr:row>
      <xdr:rowOff>241300</xdr:rowOff>
    </xdr:to>
    <xdr:sp macro="" textlink="">
      <xdr:nvSpPr>
        <xdr:cNvPr id="62" name="Line 1">
          <a:extLst>
            <a:ext uri="{FF2B5EF4-FFF2-40B4-BE49-F238E27FC236}">
              <a16:creationId xmlns:a16="http://schemas.microsoft.com/office/drawing/2014/main" id="{00000000-0008-0000-0200-00003E000000}"/>
            </a:ext>
          </a:extLst>
        </xdr:cNvPr>
        <xdr:cNvSpPr>
          <a:spLocks noChangeShapeType="1"/>
        </xdr:cNvSpPr>
      </xdr:nvSpPr>
      <xdr:spPr bwMode="auto">
        <a:xfrm>
          <a:off x="2198157" y="6706659"/>
          <a:ext cx="1" cy="478366"/>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255210</xdr:colOff>
      <xdr:row>13</xdr:row>
      <xdr:rowOff>497416</xdr:rowOff>
    </xdr:from>
    <xdr:to>
      <xdr:col>4</xdr:col>
      <xdr:colOff>310997</xdr:colOff>
      <xdr:row>14</xdr:row>
      <xdr:rowOff>342900</xdr:rowOff>
    </xdr:to>
    <xdr:sp macro="" textlink="">
      <xdr:nvSpPr>
        <xdr:cNvPr id="63" name="角丸四角形 62">
          <a:extLst>
            <a:ext uri="{FF2B5EF4-FFF2-40B4-BE49-F238E27FC236}">
              <a16:creationId xmlns:a16="http://schemas.microsoft.com/office/drawing/2014/main" id="{00000000-0008-0000-0200-00003F000000}"/>
            </a:ext>
          </a:extLst>
        </xdr:cNvPr>
        <xdr:cNvSpPr/>
      </xdr:nvSpPr>
      <xdr:spPr bwMode="auto">
        <a:xfrm>
          <a:off x="569535" y="6145741"/>
          <a:ext cx="2884712" cy="588434"/>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②入居資格書類審査</a:t>
          </a:r>
          <a:endParaRPr kumimoji="1" lang="en-US" altLang="ja-JP" sz="2000" b="0"/>
        </a:p>
      </xdr:txBody>
    </xdr:sp>
    <xdr:clientData/>
  </xdr:twoCellAnchor>
  <xdr:twoCellAnchor>
    <xdr:from>
      <xdr:col>3</xdr:col>
      <xdr:colOff>275167</xdr:colOff>
      <xdr:row>11</xdr:row>
      <xdr:rowOff>158750</xdr:rowOff>
    </xdr:from>
    <xdr:to>
      <xdr:col>7</xdr:col>
      <xdr:colOff>701523</xdr:colOff>
      <xdr:row>12</xdr:row>
      <xdr:rowOff>176893</xdr:rowOff>
    </xdr:to>
    <xdr:sp macro="" textlink="">
      <xdr:nvSpPr>
        <xdr:cNvPr id="64" name="角丸四角形 63">
          <a:extLst>
            <a:ext uri="{FF2B5EF4-FFF2-40B4-BE49-F238E27FC236}">
              <a16:creationId xmlns:a16="http://schemas.microsoft.com/office/drawing/2014/main" id="{00000000-0008-0000-0200-000040000000}"/>
            </a:ext>
          </a:extLst>
        </xdr:cNvPr>
        <xdr:cNvSpPr/>
      </xdr:nvSpPr>
      <xdr:spPr bwMode="auto">
        <a:xfrm>
          <a:off x="2475442" y="4702175"/>
          <a:ext cx="3626756" cy="570593"/>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2000" b="0"/>
            <a:t>①申込書類の提出</a:t>
          </a:r>
          <a:endParaRPr kumimoji="1" lang="en-US" altLang="ja-JP" sz="2000" b="0"/>
        </a:p>
      </xdr:txBody>
    </xdr:sp>
    <xdr:clientData/>
  </xdr:twoCellAnchor>
  <xdr:twoCellAnchor>
    <xdr:from>
      <xdr:col>1</xdr:col>
      <xdr:colOff>219794</xdr:colOff>
      <xdr:row>17</xdr:row>
      <xdr:rowOff>461130</xdr:rowOff>
    </xdr:from>
    <xdr:to>
      <xdr:col>4</xdr:col>
      <xdr:colOff>329862</xdr:colOff>
      <xdr:row>18</xdr:row>
      <xdr:rowOff>399143</xdr:rowOff>
    </xdr:to>
    <xdr:sp macro="" textlink="">
      <xdr:nvSpPr>
        <xdr:cNvPr id="65" name="角丸四角形 64">
          <a:extLst>
            <a:ext uri="{FF2B5EF4-FFF2-40B4-BE49-F238E27FC236}">
              <a16:creationId xmlns:a16="http://schemas.microsoft.com/office/drawing/2014/main" id="{00000000-0008-0000-0200-000041000000}"/>
            </a:ext>
          </a:extLst>
        </xdr:cNvPr>
        <xdr:cNvSpPr/>
      </xdr:nvSpPr>
      <xdr:spPr bwMode="auto">
        <a:xfrm>
          <a:off x="434107" y="8962193"/>
          <a:ext cx="2300818" cy="4857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④抽選会</a:t>
          </a:r>
          <a:endParaRPr kumimoji="1" lang="en-US" altLang="ja-JP" sz="2000" b="0"/>
        </a:p>
      </xdr:txBody>
    </xdr:sp>
    <xdr:clientData/>
  </xdr:twoCellAnchor>
  <xdr:twoCellAnchor>
    <xdr:from>
      <xdr:col>1</xdr:col>
      <xdr:colOff>220399</xdr:colOff>
      <xdr:row>19</xdr:row>
      <xdr:rowOff>291495</xdr:rowOff>
    </xdr:from>
    <xdr:to>
      <xdr:col>4</xdr:col>
      <xdr:colOff>295236</xdr:colOff>
      <xdr:row>20</xdr:row>
      <xdr:rowOff>229508</xdr:rowOff>
    </xdr:to>
    <xdr:sp macro="" textlink="">
      <xdr:nvSpPr>
        <xdr:cNvPr id="66" name="角丸四角形 65">
          <a:extLst>
            <a:ext uri="{FF2B5EF4-FFF2-40B4-BE49-F238E27FC236}">
              <a16:creationId xmlns:a16="http://schemas.microsoft.com/office/drawing/2014/main" id="{00000000-0008-0000-0200-000042000000}"/>
            </a:ext>
          </a:extLst>
        </xdr:cNvPr>
        <xdr:cNvSpPr/>
      </xdr:nvSpPr>
      <xdr:spPr bwMode="auto">
        <a:xfrm>
          <a:off x="434712" y="9887933"/>
          <a:ext cx="2265587" cy="4857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⑤入居順位決定</a:t>
          </a:r>
          <a:endParaRPr kumimoji="1" lang="en-US" altLang="ja-JP" sz="2000" b="0"/>
        </a:p>
      </xdr:txBody>
    </xdr:sp>
    <xdr:clientData/>
  </xdr:twoCellAnchor>
  <xdr:twoCellAnchor>
    <xdr:from>
      <xdr:col>1</xdr:col>
      <xdr:colOff>244929</xdr:colOff>
      <xdr:row>22</xdr:row>
      <xdr:rowOff>41727</xdr:rowOff>
    </xdr:from>
    <xdr:to>
      <xdr:col>4</xdr:col>
      <xdr:colOff>297392</xdr:colOff>
      <xdr:row>22</xdr:row>
      <xdr:rowOff>545192</xdr:rowOff>
    </xdr:to>
    <xdr:sp macro="" textlink="">
      <xdr:nvSpPr>
        <xdr:cNvPr id="67" name="角丸四角形 66">
          <a:extLst>
            <a:ext uri="{FF2B5EF4-FFF2-40B4-BE49-F238E27FC236}">
              <a16:creationId xmlns:a16="http://schemas.microsoft.com/office/drawing/2014/main" id="{00000000-0008-0000-0200-000043000000}"/>
            </a:ext>
          </a:extLst>
        </xdr:cNvPr>
        <xdr:cNvSpPr/>
      </xdr:nvSpPr>
      <xdr:spPr bwMode="auto">
        <a:xfrm>
          <a:off x="559254" y="10404927"/>
          <a:ext cx="2881388" cy="50346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⑥空家発生</a:t>
          </a:r>
          <a:endParaRPr kumimoji="1" lang="en-US" altLang="ja-JP" sz="2000" b="0"/>
        </a:p>
      </xdr:txBody>
    </xdr:sp>
    <xdr:clientData/>
  </xdr:twoCellAnchor>
  <xdr:twoCellAnchor>
    <xdr:from>
      <xdr:col>1</xdr:col>
      <xdr:colOff>248217</xdr:colOff>
      <xdr:row>38</xdr:row>
      <xdr:rowOff>59567</xdr:rowOff>
    </xdr:from>
    <xdr:to>
      <xdr:col>4</xdr:col>
      <xdr:colOff>279967</xdr:colOff>
      <xdr:row>41</xdr:row>
      <xdr:rowOff>0</xdr:rowOff>
    </xdr:to>
    <xdr:sp macro="" textlink="">
      <xdr:nvSpPr>
        <xdr:cNvPr id="68" name="角丸四角形 67">
          <a:extLst>
            <a:ext uri="{FF2B5EF4-FFF2-40B4-BE49-F238E27FC236}">
              <a16:creationId xmlns:a16="http://schemas.microsoft.com/office/drawing/2014/main" id="{00000000-0008-0000-0200-000044000000}"/>
            </a:ext>
          </a:extLst>
        </xdr:cNvPr>
        <xdr:cNvSpPr/>
      </xdr:nvSpPr>
      <xdr:spPr bwMode="auto">
        <a:xfrm>
          <a:off x="462530" y="14001786"/>
          <a:ext cx="2222500" cy="44049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800" b="0"/>
            <a:t>⑨入居案内</a:t>
          </a:r>
          <a:endParaRPr kumimoji="1" lang="en-US" altLang="ja-JP" sz="1800" b="0"/>
        </a:p>
      </xdr:txBody>
    </xdr:sp>
    <xdr:clientData/>
  </xdr:twoCellAnchor>
  <xdr:twoCellAnchor>
    <xdr:from>
      <xdr:col>1</xdr:col>
      <xdr:colOff>268062</xdr:colOff>
      <xdr:row>26</xdr:row>
      <xdr:rowOff>57676</xdr:rowOff>
    </xdr:from>
    <xdr:to>
      <xdr:col>4</xdr:col>
      <xdr:colOff>283179</xdr:colOff>
      <xdr:row>29</xdr:row>
      <xdr:rowOff>5064</xdr:rowOff>
    </xdr:to>
    <xdr:sp macro="" textlink="">
      <xdr:nvSpPr>
        <xdr:cNvPr id="69" name="角丸四角形 68">
          <a:extLst>
            <a:ext uri="{FF2B5EF4-FFF2-40B4-BE49-F238E27FC236}">
              <a16:creationId xmlns:a16="http://schemas.microsoft.com/office/drawing/2014/main" id="{00000000-0008-0000-0200-000045000000}"/>
            </a:ext>
          </a:extLst>
        </xdr:cNvPr>
        <xdr:cNvSpPr/>
      </xdr:nvSpPr>
      <xdr:spPr bwMode="auto">
        <a:xfrm>
          <a:off x="482375" y="11999645"/>
          <a:ext cx="2205867" cy="44745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⑦入居者決定</a:t>
          </a:r>
          <a:endParaRPr kumimoji="1" lang="en-US" altLang="ja-JP" sz="2000" b="0"/>
        </a:p>
      </xdr:txBody>
    </xdr:sp>
    <xdr:clientData/>
  </xdr:twoCellAnchor>
  <xdr:twoCellAnchor>
    <xdr:from>
      <xdr:col>2</xdr:col>
      <xdr:colOff>935566</xdr:colOff>
      <xdr:row>16</xdr:row>
      <xdr:rowOff>498626</xdr:rowOff>
    </xdr:from>
    <xdr:to>
      <xdr:col>2</xdr:col>
      <xdr:colOff>935567</xdr:colOff>
      <xdr:row>17</xdr:row>
      <xdr:rowOff>416982</xdr:rowOff>
    </xdr:to>
    <xdr:sp macro="" textlink="">
      <xdr:nvSpPr>
        <xdr:cNvPr id="70" name="Line 1">
          <a:extLst>
            <a:ext uri="{FF2B5EF4-FFF2-40B4-BE49-F238E27FC236}">
              <a16:creationId xmlns:a16="http://schemas.microsoft.com/office/drawing/2014/main" id="{00000000-0008-0000-0200-000046000000}"/>
            </a:ext>
          </a:extLst>
        </xdr:cNvPr>
        <xdr:cNvSpPr>
          <a:spLocks noChangeShapeType="1"/>
        </xdr:cNvSpPr>
      </xdr:nvSpPr>
      <xdr:spPr bwMode="auto">
        <a:xfrm>
          <a:off x="2192866" y="7899551"/>
          <a:ext cx="1" cy="470806"/>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2417</xdr:colOff>
      <xdr:row>18</xdr:row>
      <xdr:rowOff>412145</xdr:rowOff>
    </xdr:from>
    <xdr:to>
      <xdr:col>3</xdr:col>
      <xdr:colOff>2418</xdr:colOff>
      <xdr:row>19</xdr:row>
      <xdr:rowOff>330501</xdr:rowOff>
    </xdr:to>
    <xdr:sp macro="" textlink="">
      <xdr:nvSpPr>
        <xdr:cNvPr id="71" name="Line 1">
          <a:extLst>
            <a:ext uri="{FF2B5EF4-FFF2-40B4-BE49-F238E27FC236}">
              <a16:creationId xmlns:a16="http://schemas.microsoft.com/office/drawing/2014/main" id="{00000000-0008-0000-0200-000047000000}"/>
            </a:ext>
          </a:extLst>
        </xdr:cNvPr>
        <xdr:cNvSpPr>
          <a:spLocks noChangeShapeType="1"/>
        </xdr:cNvSpPr>
      </xdr:nvSpPr>
      <xdr:spPr bwMode="auto">
        <a:xfrm>
          <a:off x="2202692" y="8917970"/>
          <a:ext cx="1" cy="470806"/>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929519</xdr:colOff>
      <xdr:row>29</xdr:row>
      <xdr:rowOff>69246</xdr:rowOff>
    </xdr:from>
    <xdr:to>
      <xdr:col>2</xdr:col>
      <xdr:colOff>929520</xdr:colOff>
      <xdr:row>32</xdr:row>
      <xdr:rowOff>14816</xdr:rowOff>
    </xdr:to>
    <xdr:sp macro="" textlink="">
      <xdr:nvSpPr>
        <xdr:cNvPr id="72" name="Line 1">
          <a:extLst>
            <a:ext uri="{FF2B5EF4-FFF2-40B4-BE49-F238E27FC236}">
              <a16:creationId xmlns:a16="http://schemas.microsoft.com/office/drawing/2014/main" id="{00000000-0008-0000-0200-000048000000}"/>
            </a:ext>
          </a:extLst>
        </xdr:cNvPr>
        <xdr:cNvSpPr>
          <a:spLocks noChangeShapeType="1"/>
        </xdr:cNvSpPr>
      </xdr:nvSpPr>
      <xdr:spPr bwMode="auto">
        <a:xfrm>
          <a:off x="2186819" y="12013596"/>
          <a:ext cx="1" cy="459920"/>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924681</xdr:colOff>
      <xdr:row>23</xdr:row>
      <xdr:rowOff>35681</xdr:rowOff>
    </xdr:from>
    <xdr:to>
      <xdr:col>2</xdr:col>
      <xdr:colOff>924682</xdr:colOff>
      <xdr:row>25</xdr:row>
      <xdr:rowOff>158144</xdr:rowOff>
    </xdr:to>
    <xdr:sp macro="" textlink="">
      <xdr:nvSpPr>
        <xdr:cNvPr id="73" name="Line 1">
          <a:extLst>
            <a:ext uri="{FF2B5EF4-FFF2-40B4-BE49-F238E27FC236}">
              <a16:creationId xmlns:a16="http://schemas.microsoft.com/office/drawing/2014/main" id="{00000000-0008-0000-0200-000049000000}"/>
            </a:ext>
          </a:extLst>
        </xdr:cNvPr>
        <xdr:cNvSpPr>
          <a:spLocks noChangeShapeType="1"/>
        </xdr:cNvSpPr>
      </xdr:nvSpPr>
      <xdr:spPr bwMode="auto">
        <a:xfrm>
          <a:off x="2181981" y="10951331"/>
          <a:ext cx="1" cy="465363"/>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495299</xdr:colOff>
      <xdr:row>12</xdr:row>
      <xdr:rowOff>238125</xdr:rowOff>
    </xdr:from>
    <xdr:to>
      <xdr:col>3</xdr:col>
      <xdr:colOff>500062</xdr:colOff>
      <xdr:row>13</xdr:row>
      <xdr:rowOff>476249</xdr:rowOff>
    </xdr:to>
    <xdr:sp macro="" textlink="">
      <xdr:nvSpPr>
        <xdr:cNvPr id="74" name="Line 1">
          <a:extLst>
            <a:ext uri="{FF2B5EF4-FFF2-40B4-BE49-F238E27FC236}">
              <a16:creationId xmlns:a16="http://schemas.microsoft.com/office/drawing/2014/main" id="{00000000-0008-0000-0200-00004A000000}"/>
            </a:ext>
          </a:extLst>
        </xdr:cNvPr>
        <xdr:cNvSpPr>
          <a:spLocks noChangeShapeType="1"/>
        </xdr:cNvSpPr>
      </xdr:nvSpPr>
      <xdr:spPr bwMode="auto">
        <a:xfrm flipH="1">
          <a:off x="1959768" y="5905500"/>
          <a:ext cx="4763" cy="785812"/>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217411</xdr:colOff>
      <xdr:row>15</xdr:row>
      <xdr:rowOff>342900</xdr:rowOff>
    </xdr:from>
    <xdr:to>
      <xdr:col>5</xdr:col>
      <xdr:colOff>14515</xdr:colOff>
      <xdr:row>16</xdr:row>
      <xdr:rowOff>388259</xdr:rowOff>
    </xdr:to>
    <xdr:sp macro="" textlink="">
      <xdr:nvSpPr>
        <xdr:cNvPr id="76" name="角丸四角形 75">
          <a:extLst>
            <a:ext uri="{FF2B5EF4-FFF2-40B4-BE49-F238E27FC236}">
              <a16:creationId xmlns:a16="http://schemas.microsoft.com/office/drawing/2014/main" id="{00000000-0008-0000-0200-00004C000000}"/>
            </a:ext>
          </a:extLst>
        </xdr:cNvPr>
        <xdr:cNvSpPr/>
      </xdr:nvSpPr>
      <xdr:spPr bwMode="auto">
        <a:xfrm>
          <a:off x="531736" y="7286625"/>
          <a:ext cx="2940354" cy="502559"/>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t>③抽選番号を送付</a:t>
          </a:r>
          <a:endParaRPr kumimoji="1" lang="en-US" altLang="ja-JP" sz="2000" b="0"/>
        </a:p>
      </xdr:txBody>
    </xdr:sp>
    <xdr:clientData/>
  </xdr:twoCellAnchor>
  <xdr:twoCellAnchor>
    <xdr:from>
      <xdr:col>1</xdr:col>
      <xdr:colOff>248748</xdr:colOff>
      <xdr:row>32</xdr:row>
      <xdr:rowOff>81528</xdr:rowOff>
    </xdr:from>
    <xdr:to>
      <xdr:col>4</xdr:col>
      <xdr:colOff>323585</xdr:colOff>
      <xdr:row>35</xdr:row>
      <xdr:rowOff>54314</xdr:rowOff>
    </xdr:to>
    <xdr:sp macro="" textlink="">
      <xdr:nvSpPr>
        <xdr:cNvPr id="77" name="角丸四角形 76">
          <a:extLst>
            <a:ext uri="{FF2B5EF4-FFF2-40B4-BE49-F238E27FC236}">
              <a16:creationId xmlns:a16="http://schemas.microsoft.com/office/drawing/2014/main" id="{00000000-0008-0000-0200-00004D000000}"/>
            </a:ext>
          </a:extLst>
        </xdr:cNvPr>
        <xdr:cNvSpPr/>
      </xdr:nvSpPr>
      <xdr:spPr bwMode="auto">
        <a:xfrm>
          <a:off x="463061" y="13023622"/>
          <a:ext cx="2265587" cy="472848"/>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000" b="0">
              <a:effectLst/>
              <a:latin typeface="+mn-lt"/>
              <a:ea typeface="+mn-ea"/>
              <a:cs typeface="+mn-cs"/>
            </a:rPr>
            <a:t>⑧</a:t>
          </a:r>
          <a:r>
            <a:rPr kumimoji="1" lang="ja-JP" altLang="ja-JP" sz="2000" b="0">
              <a:effectLst/>
              <a:latin typeface="+mn-lt"/>
              <a:ea typeface="+mn-ea"/>
              <a:cs typeface="+mn-cs"/>
            </a:rPr>
            <a:t>入居手続き</a:t>
          </a:r>
          <a:endParaRPr lang="ja-JP" altLang="ja-JP" sz="4000">
            <a:effectLst/>
          </a:endParaRPr>
        </a:p>
      </xdr:txBody>
    </xdr:sp>
    <xdr:clientData/>
  </xdr:twoCellAnchor>
  <xdr:twoCellAnchor>
    <xdr:from>
      <xdr:col>2</xdr:col>
      <xdr:colOff>900189</xdr:colOff>
      <xdr:row>20</xdr:row>
      <xdr:rowOff>256118</xdr:rowOff>
    </xdr:from>
    <xdr:to>
      <xdr:col>2</xdr:col>
      <xdr:colOff>900190</xdr:colOff>
      <xdr:row>21</xdr:row>
      <xdr:rowOff>174474</xdr:rowOff>
    </xdr:to>
    <xdr:sp macro="" textlink="">
      <xdr:nvSpPr>
        <xdr:cNvPr id="78" name="Line 1">
          <a:extLst>
            <a:ext uri="{FF2B5EF4-FFF2-40B4-BE49-F238E27FC236}">
              <a16:creationId xmlns:a16="http://schemas.microsoft.com/office/drawing/2014/main" id="{00000000-0008-0000-0200-00004E000000}"/>
            </a:ext>
          </a:extLst>
        </xdr:cNvPr>
        <xdr:cNvSpPr>
          <a:spLocks noChangeShapeType="1"/>
        </xdr:cNvSpPr>
      </xdr:nvSpPr>
      <xdr:spPr bwMode="auto">
        <a:xfrm>
          <a:off x="2157489" y="9866843"/>
          <a:ext cx="1" cy="470806"/>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932240</xdr:colOff>
      <xdr:row>35</xdr:row>
      <xdr:rowOff>99181</xdr:rowOff>
    </xdr:from>
    <xdr:to>
      <xdr:col>2</xdr:col>
      <xdr:colOff>932241</xdr:colOff>
      <xdr:row>38</xdr:row>
      <xdr:rowOff>44752</xdr:rowOff>
    </xdr:to>
    <xdr:sp macro="" textlink="">
      <xdr:nvSpPr>
        <xdr:cNvPr id="79" name="Line 1">
          <a:extLst>
            <a:ext uri="{FF2B5EF4-FFF2-40B4-BE49-F238E27FC236}">
              <a16:creationId xmlns:a16="http://schemas.microsoft.com/office/drawing/2014/main" id="{00000000-0008-0000-0200-00004F000000}"/>
            </a:ext>
          </a:extLst>
        </xdr:cNvPr>
        <xdr:cNvSpPr>
          <a:spLocks noChangeShapeType="1"/>
        </xdr:cNvSpPr>
      </xdr:nvSpPr>
      <xdr:spPr bwMode="auto">
        <a:xfrm>
          <a:off x="2189540" y="13072231"/>
          <a:ext cx="1" cy="459921"/>
        </a:xfrm>
        <a:prstGeom prst="line">
          <a:avLst/>
        </a:prstGeom>
        <a:noFill/>
        <a:ln w="12700">
          <a:solidFill>
            <a:srgbClr val="00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47626</xdr:rowOff>
    </xdr:from>
    <xdr:to>
      <xdr:col>7</xdr:col>
      <xdr:colOff>47625</xdr:colOff>
      <xdr:row>2</xdr:row>
      <xdr:rowOff>76200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bwMode="auto">
        <a:xfrm>
          <a:off x="19050" y="47626"/>
          <a:ext cx="4752975" cy="419099"/>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r>
            <a:rPr kumimoji="1" lang="en-US" altLang="ja-JP" sz="1400" b="0">
              <a:effectLst/>
              <a:latin typeface="HGS創英角ﾎﾟｯﾌﾟ体" panose="040B0A00000000000000" pitchFamily="50" charset="-128"/>
              <a:ea typeface="HGS創英角ﾎﾟｯﾌﾟ体" panose="040B0A00000000000000" pitchFamily="50" charset="-128"/>
              <a:cs typeface="+mn-cs"/>
            </a:rPr>
            <a:t>3</a:t>
          </a:r>
          <a:r>
            <a:rPr kumimoji="1" lang="ja-JP" altLang="en-US" sz="1400" b="0">
              <a:effectLst/>
              <a:latin typeface="HGS創英角ﾎﾟｯﾌﾟ体" panose="040B0A00000000000000" pitchFamily="50" charset="-128"/>
              <a:ea typeface="HGS創英角ﾎﾟｯﾌﾟ体" panose="040B0A00000000000000" pitchFamily="50" charset="-128"/>
              <a:cs typeface="+mn-cs"/>
            </a:rPr>
            <a:t>．町民住宅空き家待ち候補者募集について</a:t>
          </a:r>
          <a:endParaRPr lang="ja-JP" altLang="ja-JP" sz="3200" b="0">
            <a:effectLst/>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0</xdr:col>
      <xdr:colOff>28575</xdr:colOff>
      <xdr:row>10</xdr:row>
      <xdr:rowOff>104775</xdr:rowOff>
    </xdr:from>
    <xdr:to>
      <xdr:col>3</xdr:col>
      <xdr:colOff>504825</xdr:colOff>
      <xdr:row>12</xdr:row>
      <xdr:rowOff>76200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bwMode="auto">
        <a:xfrm>
          <a:off x="28575" y="1809750"/>
          <a:ext cx="2343150" cy="3714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r>
            <a:rPr kumimoji="1" lang="en-US" altLang="ja-JP" sz="1400" b="0">
              <a:effectLst/>
              <a:latin typeface="HGS創英角ﾎﾟｯﾌﾟ体" panose="040B0A00000000000000" pitchFamily="50" charset="-128"/>
              <a:ea typeface="HGS創英角ﾎﾟｯﾌﾟ体" panose="040B0A00000000000000" pitchFamily="50" charset="-128"/>
              <a:cs typeface="+mn-cs"/>
            </a:rPr>
            <a:t>4.</a:t>
          </a:r>
          <a:r>
            <a:rPr kumimoji="1" lang="ja-JP" altLang="en-US" sz="1400" b="0">
              <a:effectLst/>
              <a:latin typeface="HGS創英角ﾎﾟｯﾌﾟ体" panose="040B0A00000000000000" pitchFamily="50" charset="-128"/>
              <a:ea typeface="HGS創英角ﾎﾟｯﾌﾟ体" panose="040B0A00000000000000" pitchFamily="50" charset="-128"/>
              <a:cs typeface="+mn-cs"/>
            </a:rPr>
            <a:t>申込資格及び条件</a:t>
          </a:r>
          <a:endParaRPr lang="ja-JP" altLang="ja-JP" sz="3200" b="0">
            <a:effectLst/>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0</xdr:col>
      <xdr:colOff>38099</xdr:colOff>
      <xdr:row>39</xdr:row>
      <xdr:rowOff>95250</xdr:rowOff>
    </xdr:from>
    <xdr:to>
      <xdr:col>5</xdr:col>
      <xdr:colOff>542924</xdr:colOff>
      <xdr:row>41</xdr:row>
      <xdr:rowOff>66675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bwMode="auto">
        <a:xfrm>
          <a:off x="38099" y="7191375"/>
          <a:ext cx="3800475" cy="3714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r>
            <a:rPr kumimoji="1" lang="en-US" altLang="ja-JP" sz="1400" b="0">
              <a:effectLst/>
              <a:latin typeface="HGS創英角ﾎﾟｯﾌﾟ体" panose="040B0A00000000000000" pitchFamily="50" charset="-128"/>
              <a:ea typeface="HGS創英角ﾎﾟｯﾌﾟ体" panose="040B0A00000000000000" pitchFamily="50" charset="-128"/>
              <a:cs typeface="+mn-cs"/>
            </a:rPr>
            <a:t>5</a:t>
          </a:r>
          <a:r>
            <a:rPr kumimoji="1" lang="ja-JP" altLang="en-US" sz="1400" b="0">
              <a:effectLst/>
              <a:latin typeface="HGS創英角ﾎﾟｯﾌﾟ体" panose="040B0A00000000000000" pitchFamily="50" charset="-128"/>
              <a:ea typeface="HGS創英角ﾎﾟｯﾌﾟ体" panose="040B0A00000000000000" pitchFamily="50" charset="-128"/>
              <a:cs typeface="+mn-cs"/>
            </a:rPr>
            <a:t>．申込み及び入居の留意事項</a:t>
          </a:r>
          <a:endParaRPr lang="ja-JP" altLang="ja-JP" sz="3200" b="0">
            <a:effectLst/>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1</xdr:col>
      <xdr:colOff>0</xdr:colOff>
      <xdr:row>34</xdr:row>
      <xdr:rowOff>0</xdr:rowOff>
    </xdr:from>
    <xdr:to>
      <xdr:col>7</xdr:col>
      <xdr:colOff>704850</xdr:colOff>
      <xdr:row>37</xdr:row>
      <xdr:rowOff>152400</xdr:rowOff>
    </xdr:to>
    <xdr:cxnSp macro="">
      <xdr:nvCxnSpPr>
        <xdr:cNvPr id="5" name="直線コネクタ 3"/>
        <xdr:cNvCxnSpPr>
          <a:cxnSpLocks noChangeShapeType="1"/>
        </xdr:cNvCxnSpPr>
      </xdr:nvCxnSpPr>
      <xdr:spPr bwMode="auto">
        <a:xfrm flipV="1">
          <a:off x="438150" y="6562725"/>
          <a:ext cx="4991100" cy="7239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419100</xdr:colOff>
      <xdr:row>33</xdr:row>
      <xdr:rowOff>200025</xdr:rowOff>
    </xdr:from>
    <xdr:to>
      <xdr:col>8</xdr:col>
      <xdr:colOff>9525</xdr:colOff>
      <xdr:row>37</xdr:row>
      <xdr:rowOff>180975</xdr:rowOff>
    </xdr:to>
    <xdr:cxnSp macro="">
      <xdr:nvCxnSpPr>
        <xdr:cNvPr id="6" name="直線コネクタ 2"/>
        <xdr:cNvCxnSpPr>
          <a:cxnSpLocks noChangeShapeType="1"/>
        </xdr:cNvCxnSpPr>
      </xdr:nvCxnSpPr>
      <xdr:spPr bwMode="auto">
        <a:xfrm>
          <a:off x="419100" y="6553200"/>
          <a:ext cx="5029200" cy="7620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10</xdr:row>
      <xdr:rowOff>76201</xdr:rowOff>
    </xdr:from>
    <xdr:to>
      <xdr:col>2</xdr:col>
      <xdr:colOff>104775</xdr:colOff>
      <xdr:row>11</xdr:row>
      <xdr:rowOff>209551</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28575" y="1933576"/>
          <a:ext cx="1590675" cy="304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r>
            <a:rPr kumimoji="1" lang="en-US" altLang="ja-JP" sz="1400" b="0">
              <a:effectLst/>
              <a:latin typeface="HGS創英角ﾎﾟｯﾌﾟ体" panose="040B0A00000000000000" pitchFamily="50" charset="-128"/>
              <a:ea typeface="HGS創英角ﾎﾟｯﾌﾟ体" panose="040B0A00000000000000" pitchFamily="50" charset="-128"/>
              <a:cs typeface="+mn-cs"/>
            </a:rPr>
            <a:t>6</a:t>
          </a:r>
          <a:r>
            <a:rPr kumimoji="1" lang="ja-JP" altLang="en-US" sz="1400" b="0">
              <a:effectLst/>
              <a:latin typeface="HGS創英角ﾎﾟｯﾌﾟ体" panose="040B0A00000000000000" pitchFamily="50" charset="-128"/>
              <a:ea typeface="HGS創英角ﾎﾟｯﾌﾟ体" panose="040B0A00000000000000" pitchFamily="50" charset="-128"/>
              <a:cs typeface="+mn-cs"/>
            </a:rPr>
            <a:t>．抽選会</a:t>
          </a:r>
          <a:endParaRPr lang="ja-JP" altLang="ja-JP" sz="3200" b="0">
            <a:effectLst/>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0</xdr:col>
      <xdr:colOff>28575</xdr:colOff>
      <xdr:row>18</xdr:row>
      <xdr:rowOff>66676</xdr:rowOff>
    </xdr:from>
    <xdr:to>
      <xdr:col>2</xdr:col>
      <xdr:colOff>104775</xdr:colOff>
      <xdr:row>19</xdr:row>
      <xdr:rowOff>180976</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bwMode="auto">
        <a:xfrm>
          <a:off x="28575" y="3467101"/>
          <a:ext cx="1590675" cy="304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r>
            <a:rPr kumimoji="1" lang="en-US" altLang="ja-JP" sz="1400" b="0">
              <a:effectLst/>
              <a:latin typeface="HGS創英角ﾎﾟｯﾌﾟ体" panose="040B0A00000000000000" pitchFamily="50" charset="-128"/>
              <a:ea typeface="HGS創英角ﾎﾟｯﾌﾟ体" panose="040B0A00000000000000" pitchFamily="50" charset="-128"/>
              <a:cs typeface="+mn-cs"/>
            </a:rPr>
            <a:t>7</a:t>
          </a:r>
          <a:r>
            <a:rPr kumimoji="1" lang="ja-JP" altLang="en-US" sz="1400" b="0">
              <a:effectLst/>
              <a:latin typeface="HGS創英角ﾎﾟｯﾌﾟ体" panose="040B0A00000000000000" pitchFamily="50" charset="-128"/>
              <a:ea typeface="HGS創英角ﾎﾟｯﾌﾟ体" panose="040B0A00000000000000" pitchFamily="50" charset="-128"/>
              <a:cs typeface="+mn-cs"/>
            </a:rPr>
            <a:t>．建物概要</a:t>
          </a:r>
          <a:endParaRPr lang="ja-JP" altLang="ja-JP" sz="3200" b="0">
            <a:effectLst/>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0</xdr:col>
      <xdr:colOff>28575</xdr:colOff>
      <xdr:row>27</xdr:row>
      <xdr:rowOff>9526</xdr:rowOff>
    </xdr:from>
    <xdr:to>
      <xdr:col>3</xdr:col>
      <xdr:colOff>590550</xdr:colOff>
      <xdr:row>28</xdr:row>
      <xdr:rowOff>47626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bwMode="auto">
        <a:xfrm>
          <a:off x="28575" y="5162551"/>
          <a:ext cx="2819400" cy="304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r>
            <a:rPr kumimoji="1" lang="en-US" altLang="ja-JP" sz="1400" b="0">
              <a:effectLst/>
              <a:latin typeface="HGS創英角ﾎﾟｯﾌﾟ体" panose="040B0A00000000000000" pitchFamily="50" charset="-128"/>
              <a:ea typeface="HGS創英角ﾎﾟｯﾌﾟ体" panose="040B0A00000000000000" pitchFamily="50" charset="-128"/>
              <a:cs typeface="+mn-cs"/>
            </a:rPr>
            <a:t>8</a:t>
          </a:r>
          <a:r>
            <a:rPr kumimoji="1" lang="ja-JP" altLang="en-US" sz="1400" b="0">
              <a:effectLst/>
              <a:latin typeface="HGS創英角ﾎﾟｯﾌﾟ体" panose="040B0A00000000000000" pitchFamily="50" charset="-128"/>
              <a:ea typeface="HGS創英角ﾎﾟｯﾌﾟ体" panose="040B0A00000000000000" pitchFamily="50" charset="-128"/>
              <a:cs typeface="+mn-cs"/>
            </a:rPr>
            <a:t>．申込書類について</a:t>
          </a:r>
          <a:endParaRPr lang="ja-JP" altLang="ja-JP" sz="3200" b="0">
            <a:effectLst/>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19050</xdr:colOff>
      <xdr:row>32</xdr:row>
      <xdr:rowOff>19050</xdr:rowOff>
    </xdr:from>
    <xdr:to>
      <xdr:col>15</xdr:col>
      <xdr:colOff>238125</xdr:colOff>
      <xdr:row>54</xdr:row>
      <xdr:rowOff>152400</xdr:rowOff>
    </xdr:to>
    <xdr:pic>
      <xdr:nvPicPr>
        <xdr:cNvPr id="6165" name="Picture 3">
          <a:extLst>
            <a:ext uri="{FF2B5EF4-FFF2-40B4-BE49-F238E27FC236}">
              <a16:creationId xmlns:a16="http://schemas.microsoft.com/office/drawing/2014/main" id="{00000000-0008-0000-0500-000015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3975" y="6105525"/>
          <a:ext cx="2962275" cy="3990975"/>
        </a:xfrm>
        <a:prstGeom prst="rect">
          <a:avLst/>
        </a:prstGeom>
        <a:noFill/>
        <a:ln w="9360">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266700</xdr:colOff>
      <xdr:row>19</xdr:row>
      <xdr:rowOff>104775</xdr:rowOff>
    </xdr:from>
    <xdr:to>
      <xdr:col>7</xdr:col>
      <xdr:colOff>28575</xdr:colOff>
      <xdr:row>20</xdr:row>
      <xdr:rowOff>133350</xdr:rowOff>
    </xdr:to>
    <xdr:sp macro="" textlink="" fLocksText="0">
      <xdr:nvSpPr>
        <xdr:cNvPr id="6146" name="CustomShape 1">
          <a:extLst>
            <a:ext uri="{FF2B5EF4-FFF2-40B4-BE49-F238E27FC236}">
              <a16:creationId xmlns:a16="http://schemas.microsoft.com/office/drawing/2014/main" id="{00000000-0008-0000-0500-000002180000}"/>
            </a:ext>
          </a:extLst>
        </xdr:cNvPr>
        <xdr:cNvSpPr>
          <a:spLocks noChangeArrowheads="1"/>
        </xdr:cNvSpPr>
      </xdr:nvSpPr>
      <xdr:spPr bwMode="auto">
        <a:xfrm>
          <a:off x="1295400" y="3552825"/>
          <a:ext cx="590550" cy="200025"/>
        </a:xfrm>
        <a:custGeom>
          <a:avLst/>
          <a:gdLst>
            <a:gd name="G0" fmla="+- 1926 0 0"/>
            <a:gd name="G1" fmla="+- 55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a:t>
          </a:r>
          <a:r>
            <a:rPr lang="ja-JP" altLang="en-US" sz="800" b="0" i="0" u="none" strike="noStrike" baseline="0">
              <a:solidFill>
                <a:srgbClr val="0000FF"/>
              </a:solidFill>
              <a:latin typeface="DejaVu Sans"/>
              <a:ea typeface="HG丸ｺﾞｼｯｸM-PRO"/>
            </a:rPr>
            <a:t>３畳）</a:t>
          </a:r>
          <a:endParaRPr lang="ja-JP" altLang="en-US" sz="800" b="0" i="0" u="none" strike="noStrike" baseline="0">
            <a:solidFill>
              <a:srgbClr val="0000FF"/>
            </a:solidFill>
            <a:latin typeface="DejaVu Sans"/>
          </a:endParaRPr>
        </a:p>
      </xdr:txBody>
    </xdr:sp>
    <xdr:clientData/>
  </xdr:twoCellAnchor>
  <xdr:twoCellAnchor>
    <xdr:from>
      <xdr:col>7</xdr:col>
      <xdr:colOff>161925</xdr:colOff>
      <xdr:row>10</xdr:row>
      <xdr:rowOff>133350</xdr:rowOff>
    </xdr:from>
    <xdr:to>
      <xdr:col>9</xdr:col>
      <xdr:colOff>142875</xdr:colOff>
      <xdr:row>11</xdr:row>
      <xdr:rowOff>152400</xdr:rowOff>
    </xdr:to>
    <xdr:sp macro="" textlink="" fLocksText="0">
      <xdr:nvSpPr>
        <xdr:cNvPr id="6147" name="CustomShape 1">
          <a:extLst>
            <a:ext uri="{FF2B5EF4-FFF2-40B4-BE49-F238E27FC236}">
              <a16:creationId xmlns:a16="http://schemas.microsoft.com/office/drawing/2014/main" id="{00000000-0008-0000-0500-000003180000}"/>
            </a:ext>
          </a:extLst>
        </xdr:cNvPr>
        <xdr:cNvSpPr>
          <a:spLocks noChangeArrowheads="1"/>
        </xdr:cNvSpPr>
      </xdr:nvSpPr>
      <xdr:spPr bwMode="auto">
        <a:xfrm>
          <a:off x="2019300" y="2038350"/>
          <a:ext cx="514350" cy="190500"/>
        </a:xfrm>
        <a:custGeom>
          <a:avLst/>
          <a:gdLst>
            <a:gd name="G0" fmla="+- 1660 0 0"/>
            <a:gd name="G1" fmla="+- 53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（７畳）</a:t>
          </a:r>
        </a:p>
      </xdr:txBody>
    </xdr:sp>
    <xdr:clientData/>
  </xdr:twoCellAnchor>
  <xdr:twoCellAnchor>
    <xdr:from>
      <xdr:col>15</xdr:col>
      <xdr:colOff>190500</xdr:colOff>
      <xdr:row>3</xdr:row>
      <xdr:rowOff>76200</xdr:rowOff>
    </xdr:from>
    <xdr:to>
      <xdr:col>21</xdr:col>
      <xdr:colOff>152400</xdr:colOff>
      <xdr:row>5</xdr:row>
      <xdr:rowOff>114300</xdr:rowOff>
    </xdr:to>
    <xdr:sp macro="" textlink="">
      <xdr:nvSpPr>
        <xdr:cNvPr id="6168" name="CustomShape 1">
          <a:extLst>
            <a:ext uri="{FF2B5EF4-FFF2-40B4-BE49-F238E27FC236}">
              <a16:creationId xmlns:a16="http://schemas.microsoft.com/office/drawing/2014/main" id="{00000000-0008-0000-0500-000018180000}"/>
            </a:ext>
          </a:extLst>
        </xdr:cNvPr>
        <xdr:cNvSpPr>
          <a:spLocks noChangeArrowheads="1"/>
        </xdr:cNvSpPr>
      </xdr:nvSpPr>
      <xdr:spPr bwMode="auto">
        <a:xfrm>
          <a:off x="4238625" y="781050"/>
          <a:ext cx="1590675" cy="381000"/>
        </a:xfrm>
        <a:custGeom>
          <a:avLst/>
          <a:gdLst>
            <a:gd name="T0" fmla="*/ 1590675 w 1590675"/>
            <a:gd name="T1" fmla="*/ 190500 h 381000"/>
            <a:gd name="T2" fmla="*/ 795338 w 1590675"/>
            <a:gd name="T3" fmla="*/ 381000 h 381000"/>
            <a:gd name="T4" fmla="*/ 0 w 1590675"/>
            <a:gd name="T5" fmla="*/ 190500 h 381000"/>
            <a:gd name="T6" fmla="*/ 795338 w 1590675"/>
            <a:gd name="T7" fmla="*/ 0 h 381000"/>
            <a:gd name="T8" fmla="*/ 0 60000 65536"/>
            <a:gd name="T9" fmla="*/ 5898240 60000 65536"/>
            <a:gd name="T10" fmla="*/ 11796480 60000 65536"/>
            <a:gd name="T11" fmla="*/ 17694720 60000 65536"/>
            <a:gd name="T12" fmla="*/ 0 w 1590675"/>
            <a:gd name="T13" fmla="*/ 0 h 381000"/>
            <a:gd name="T14" fmla="*/ 1590675 w 1590675"/>
            <a:gd name="T15" fmla="*/ 381000 h 381000"/>
          </a:gdLst>
          <a:ahLst/>
          <a:cxnLst>
            <a:cxn ang="T8">
              <a:pos x="T0" y="T1"/>
            </a:cxn>
            <a:cxn ang="T9">
              <a:pos x="T2" y="T3"/>
            </a:cxn>
            <a:cxn ang="T10">
              <a:pos x="T4" y="T5"/>
            </a:cxn>
            <a:cxn ang="T11">
              <a:pos x="T6" y="T7"/>
            </a:cxn>
          </a:cxnLst>
          <a:rect l="T12" t="T13" r="T14" b="T15"/>
          <a:pathLst>
            <a:path w="1590675" h="381000">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outerShdw dist="107933" dir="2700000" algn="ctr" rotWithShape="0">
            <a:srgbClr val="808080"/>
          </a:outerShdw>
        </a:effectLst>
      </xdr:spPr>
    </xdr:sp>
    <xdr:clientData/>
  </xdr:twoCellAnchor>
  <xdr:twoCellAnchor>
    <xdr:from>
      <xdr:col>8</xdr:col>
      <xdr:colOff>228600</xdr:colOff>
      <xdr:row>47</xdr:row>
      <xdr:rowOff>76200</xdr:rowOff>
    </xdr:from>
    <xdr:to>
      <xdr:col>10</xdr:col>
      <xdr:colOff>228600</xdr:colOff>
      <xdr:row>48</xdr:row>
      <xdr:rowOff>95250</xdr:rowOff>
    </xdr:to>
    <xdr:sp macro="" textlink="" fLocksText="0">
      <xdr:nvSpPr>
        <xdr:cNvPr id="6149" name="CustomShape 1">
          <a:extLst>
            <a:ext uri="{FF2B5EF4-FFF2-40B4-BE49-F238E27FC236}">
              <a16:creationId xmlns:a16="http://schemas.microsoft.com/office/drawing/2014/main" id="{00000000-0008-0000-0500-000005180000}"/>
            </a:ext>
          </a:extLst>
        </xdr:cNvPr>
        <xdr:cNvSpPr>
          <a:spLocks noChangeArrowheads="1"/>
        </xdr:cNvSpPr>
      </xdr:nvSpPr>
      <xdr:spPr bwMode="auto">
        <a:xfrm>
          <a:off x="2362200" y="8820150"/>
          <a:ext cx="533400" cy="190500"/>
        </a:xfrm>
        <a:custGeom>
          <a:avLst/>
          <a:gdLst>
            <a:gd name="G0" fmla="+- 1721 0 0"/>
            <a:gd name="G1" fmla="+- 52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a:t>
          </a:r>
          <a:r>
            <a:rPr lang="ja-JP" altLang="en-US" sz="800" b="0" i="0" u="none" strike="noStrike" baseline="0">
              <a:solidFill>
                <a:srgbClr val="0000FF"/>
              </a:solidFill>
              <a:latin typeface="DejaVu Sans"/>
              <a:ea typeface="HG丸ｺﾞｼｯｸM-PRO"/>
            </a:rPr>
            <a:t>３畳）</a:t>
          </a:r>
          <a:endParaRPr lang="ja-JP" altLang="en-US" sz="800" b="0" i="0" u="none" strike="noStrike" baseline="0">
            <a:solidFill>
              <a:srgbClr val="0000FF"/>
            </a:solidFill>
            <a:latin typeface="DejaVu Sans"/>
          </a:endParaRPr>
        </a:p>
      </xdr:txBody>
    </xdr:sp>
    <xdr:clientData/>
  </xdr:twoCellAnchor>
  <xdr:twoCellAnchor>
    <xdr:from>
      <xdr:col>11</xdr:col>
      <xdr:colOff>228600</xdr:colOff>
      <xdr:row>38</xdr:row>
      <xdr:rowOff>123825</xdr:rowOff>
    </xdr:from>
    <xdr:to>
      <xdr:col>13</xdr:col>
      <xdr:colOff>209550</xdr:colOff>
      <xdr:row>39</xdr:row>
      <xdr:rowOff>152400</xdr:rowOff>
    </xdr:to>
    <xdr:sp macro="" textlink="" fLocksText="0">
      <xdr:nvSpPr>
        <xdr:cNvPr id="6150" name="CustomShape 1">
          <a:extLst>
            <a:ext uri="{FF2B5EF4-FFF2-40B4-BE49-F238E27FC236}">
              <a16:creationId xmlns:a16="http://schemas.microsoft.com/office/drawing/2014/main" id="{00000000-0008-0000-0500-000006180000}"/>
            </a:ext>
          </a:extLst>
        </xdr:cNvPr>
        <xdr:cNvSpPr>
          <a:spLocks noChangeArrowheads="1"/>
        </xdr:cNvSpPr>
      </xdr:nvSpPr>
      <xdr:spPr bwMode="auto">
        <a:xfrm>
          <a:off x="3171825" y="7239000"/>
          <a:ext cx="533400" cy="200025"/>
        </a:xfrm>
        <a:custGeom>
          <a:avLst/>
          <a:gdLst>
            <a:gd name="G0" fmla="+- 1739 0 0"/>
            <a:gd name="G1" fmla="+- 55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（７畳）</a:t>
          </a:r>
        </a:p>
      </xdr:txBody>
    </xdr:sp>
    <xdr:clientData/>
  </xdr:twoCellAnchor>
  <xdr:twoCellAnchor>
    <xdr:from>
      <xdr:col>1</xdr:col>
      <xdr:colOff>9525</xdr:colOff>
      <xdr:row>4</xdr:row>
      <xdr:rowOff>38100</xdr:rowOff>
    </xdr:from>
    <xdr:to>
      <xdr:col>12</xdr:col>
      <xdr:colOff>9525</xdr:colOff>
      <xdr:row>26</xdr:row>
      <xdr:rowOff>323850</xdr:rowOff>
    </xdr:to>
    <xdr:pic>
      <xdr:nvPicPr>
        <xdr:cNvPr id="6171" name="Picture 1">
          <a:extLst>
            <a:ext uri="{FF2B5EF4-FFF2-40B4-BE49-F238E27FC236}">
              <a16:creationId xmlns:a16="http://schemas.microsoft.com/office/drawing/2014/main" id="{00000000-0008-0000-0500-00001B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914400"/>
          <a:ext cx="3019425" cy="4057650"/>
        </a:xfrm>
        <a:prstGeom prst="rect">
          <a:avLst/>
        </a:prstGeom>
        <a:noFill/>
        <a:ln w="9360">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9525</xdr:colOff>
      <xdr:row>4</xdr:row>
      <xdr:rowOff>38100</xdr:rowOff>
    </xdr:from>
    <xdr:to>
      <xdr:col>24</xdr:col>
      <xdr:colOff>19050</xdr:colOff>
      <xdr:row>26</xdr:row>
      <xdr:rowOff>314325</xdr:rowOff>
    </xdr:to>
    <xdr:pic>
      <xdr:nvPicPr>
        <xdr:cNvPr id="6172" name="Picture 2">
          <a:extLst>
            <a:ext uri="{FF2B5EF4-FFF2-40B4-BE49-F238E27FC236}">
              <a16:creationId xmlns:a16="http://schemas.microsoft.com/office/drawing/2014/main" id="{00000000-0008-0000-0500-00001C1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05200" y="914400"/>
          <a:ext cx="3019425" cy="4048125"/>
        </a:xfrm>
        <a:prstGeom prst="rect">
          <a:avLst/>
        </a:prstGeom>
        <a:noFill/>
        <a:ln w="9360">
          <a:solidFill>
            <a:srgbClr val="000000"/>
          </a:solidFill>
          <a:miter lim="800000"/>
          <a:headEnd/>
          <a:tailEnd/>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266700</xdr:colOff>
      <xdr:row>19</xdr:row>
      <xdr:rowOff>19050</xdr:rowOff>
    </xdr:from>
    <xdr:to>
      <xdr:col>6</xdr:col>
      <xdr:colOff>247650</xdr:colOff>
      <xdr:row>20</xdr:row>
      <xdr:rowOff>38100</xdr:rowOff>
    </xdr:to>
    <xdr:sp macro="" textlink="" fLocksText="0">
      <xdr:nvSpPr>
        <xdr:cNvPr id="6153" name="CustomShape 1">
          <a:extLst>
            <a:ext uri="{FF2B5EF4-FFF2-40B4-BE49-F238E27FC236}">
              <a16:creationId xmlns:a16="http://schemas.microsoft.com/office/drawing/2014/main" id="{00000000-0008-0000-0500-000009180000}"/>
            </a:ext>
          </a:extLst>
        </xdr:cNvPr>
        <xdr:cNvSpPr>
          <a:spLocks noChangeArrowheads="1"/>
        </xdr:cNvSpPr>
      </xdr:nvSpPr>
      <xdr:spPr bwMode="auto">
        <a:xfrm>
          <a:off x="1295400" y="3467100"/>
          <a:ext cx="533400" cy="190500"/>
        </a:xfrm>
        <a:custGeom>
          <a:avLst/>
          <a:gdLst>
            <a:gd name="G0" fmla="+- 1738 0 0"/>
            <a:gd name="G1" fmla="+- 53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11</a:t>
          </a:r>
          <a:r>
            <a:rPr lang="ja-JP" altLang="en-US" sz="800" b="0" i="0" u="none" strike="noStrike" baseline="0">
              <a:solidFill>
                <a:srgbClr val="0000FF"/>
              </a:solidFill>
              <a:latin typeface="DejaVu Sans"/>
              <a:ea typeface="HG丸ｺﾞｼｯｸM-PRO"/>
            </a:rPr>
            <a:t>畳）</a:t>
          </a:r>
          <a:endParaRPr lang="ja-JP" altLang="en-US" sz="800" b="0" i="0" u="none" strike="noStrike" baseline="0">
            <a:solidFill>
              <a:srgbClr val="0000FF"/>
            </a:solidFill>
            <a:latin typeface="DejaVu Sans"/>
          </a:endParaRPr>
        </a:p>
      </xdr:txBody>
    </xdr:sp>
    <xdr:clientData/>
  </xdr:twoCellAnchor>
  <xdr:twoCellAnchor>
    <xdr:from>
      <xdr:col>16</xdr:col>
      <xdr:colOff>247650</xdr:colOff>
      <xdr:row>19</xdr:row>
      <xdr:rowOff>104775</xdr:rowOff>
    </xdr:from>
    <xdr:to>
      <xdr:col>19</xdr:col>
      <xdr:colOff>19050</xdr:colOff>
      <xdr:row>20</xdr:row>
      <xdr:rowOff>133350</xdr:rowOff>
    </xdr:to>
    <xdr:sp macro="" textlink="" fLocksText="0">
      <xdr:nvSpPr>
        <xdr:cNvPr id="6154" name="CustomShape 1">
          <a:extLst>
            <a:ext uri="{FF2B5EF4-FFF2-40B4-BE49-F238E27FC236}">
              <a16:creationId xmlns:a16="http://schemas.microsoft.com/office/drawing/2014/main" id="{00000000-0008-0000-0500-00000A180000}"/>
            </a:ext>
          </a:extLst>
        </xdr:cNvPr>
        <xdr:cNvSpPr>
          <a:spLocks noChangeArrowheads="1"/>
        </xdr:cNvSpPr>
      </xdr:nvSpPr>
      <xdr:spPr bwMode="auto">
        <a:xfrm>
          <a:off x="4572000" y="3552825"/>
          <a:ext cx="600075" cy="200025"/>
        </a:xfrm>
        <a:custGeom>
          <a:avLst/>
          <a:gdLst>
            <a:gd name="G0" fmla="+- 1958 0 0"/>
            <a:gd name="G1" fmla="+- 55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a:t>
          </a:r>
          <a:r>
            <a:rPr lang="ja-JP" altLang="en-US" sz="800" b="0" i="0" u="none" strike="noStrike" baseline="0">
              <a:solidFill>
                <a:srgbClr val="0000FF"/>
              </a:solidFill>
              <a:latin typeface="DejaVu Sans"/>
              <a:ea typeface="HG丸ｺﾞｼｯｸM-PRO"/>
            </a:rPr>
            <a:t>３畳）</a:t>
          </a:r>
          <a:endParaRPr lang="ja-JP" altLang="en-US" sz="800" b="0" i="0" u="none" strike="noStrike" baseline="0">
            <a:solidFill>
              <a:srgbClr val="0000FF"/>
            </a:solidFill>
            <a:latin typeface="DejaVu Sans"/>
          </a:endParaRPr>
        </a:p>
      </xdr:txBody>
    </xdr:sp>
    <xdr:clientData/>
  </xdr:twoCellAnchor>
  <xdr:twoCellAnchor>
    <xdr:from>
      <xdr:col>19</xdr:col>
      <xdr:colOff>161925</xdr:colOff>
      <xdr:row>10</xdr:row>
      <xdr:rowOff>133350</xdr:rowOff>
    </xdr:from>
    <xdr:to>
      <xdr:col>21</xdr:col>
      <xdr:colOff>142875</xdr:colOff>
      <xdr:row>11</xdr:row>
      <xdr:rowOff>152400</xdr:rowOff>
    </xdr:to>
    <xdr:sp macro="" textlink="" fLocksText="0">
      <xdr:nvSpPr>
        <xdr:cNvPr id="6155" name="CustomShape 1">
          <a:extLst>
            <a:ext uri="{FF2B5EF4-FFF2-40B4-BE49-F238E27FC236}">
              <a16:creationId xmlns:a16="http://schemas.microsoft.com/office/drawing/2014/main" id="{00000000-0008-0000-0500-00000B180000}"/>
            </a:ext>
          </a:extLst>
        </xdr:cNvPr>
        <xdr:cNvSpPr>
          <a:spLocks noChangeArrowheads="1"/>
        </xdr:cNvSpPr>
      </xdr:nvSpPr>
      <xdr:spPr bwMode="auto">
        <a:xfrm>
          <a:off x="5314950" y="2038350"/>
          <a:ext cx="504825" cy="190500"/>
        </a:xfrm>
        <a:custGeom>
          <a:avLst/>
          <a:gdLst>
            <a:gd name="G0" fmla="+- 1633 0 0"/>
            <a:gd name="G1" fmla="+- 53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（７畳）</a:t>
          </a:r>
        </a:p>
      </xdr:txBody>
    </xdr:sp>
    <xdr:clientData/>
  </xdr:twoCellAnchor>
  <xdr:twoCellAnchor>
    <xdr:from>
      <xdr:col>8</xdr:col>
      <xdr:colOff>228600</xdr:colOff>
      <xdr:row>47</xdr:row>
      <xdr:rowOff>76200</xdr:rowOff>
    </xdr:from>
    <xdr:to>
      <xdr:col>10</xdr:col>
      <xdr:colOff>228600</xdr:colOff>
      <xdr:row>48</xdr:row>
      <xdr:rowOff>95250</xdr:rowOff>
    </xdr:to>
    <xdr:sp macro="" textlink="" fLocksText="0">
      <xdr:nvSpPr>
        <xdr:cNvPr id="6156" name="CustomShape 1">
          <a:extLst>
            <a:ext uri="{FF2B5EF4-FFF2-40B4-BE49-F238E27FC236}">
              <a16:creationId xmlns:a16="http://schemas.microsoft.com/office/drawing/2014/main" id="{00000000-0008-0000-0500-00000C180000}"/>
            </a:ext>
          </a:extLst>
        </xdr:cNvPr>
        <xdr:cNvSpPr>
          <a:spLocks noChangeArrowheads="1"/>
        </xdr:cNvSpPr>
      </xdr:nvSpPr>
      <xdr:spPr bwMode="auto">
        <a:xfrm>
          <a:off x="2362200" y="8820150"/>
          <a:ext cx="533400" cy="190500"/>
        </a:xfrm>
        <a:custGeom>
          <a:avLst/>
          <a:gdLst>
            <a:gd name="G0" fmla="+- 1721 0 0"/>
            <a:gd name="G1" fmla="+- 52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a:t>
          </a:r>
          <a:r>
            <a:rPr lang="ja-JP" altLang="en-US" sz="800" b="0" i="0" u="none" strike="noStrike" baseline="0">
              <a:solidFill>
                <a:srgbClr val="0000FF"/>
              </a:solidFill>
              <a:latin typeface="DejaVu Sans"/>
              <a:ea typeface="HG丸ｺﾞｼｯｸM-PRO"/>
            </a:rPr>
            <a:t>３畳）</a:t>
          </a:r>
          <a:endParaRPr lang="ja-JP" altLang="en-US" sz="800" b="0" i="0" u="none" strike="noStrike" baseline="0">
            <a:solidFill>
              <a:srgbClr val="0000FF"/>
            </a:solidFill>
            <a:latin typeface="DejaVu Sans"/>
          </a:endParaRPr>
        </a:p>
      </xdr:txBody>
    </xdr:sp>
    <xdr:clientData/>
  </xdr:twoCellAnchor>
  <xdr:twoCellAnchor>
    <xdr:from>
      <xdr:col>7</xdr:col>
      <xdr:colOff>190500</xdr:colOff>
      <xdr:row>18</xdr:row>
      <xdr:rowOff>66675</xdr:rowOff>
    </xdr:from>
    <xdr:to>
      <xdr:col>9</xdr:col>
      <xdr:colOff>171450</xdr:colOff>
      <xdr:row>19</xdr:row>
      <xdr:rowOff>76200</xdr:rowOff>
    </xdr:to>
    <xdr:sp macro="" textlink="" fLocksText="0">
      <xdr:nvSpPr>
        <xdr:cNvPr id="6157" name="CustomShape 1">
          <a:extLst>
            <a:ext uri="{FF2B5EF4-FFF2-40B4-BE49-F238E27FC236}">
              <a16:creationId xmlns:a16="http://schemas.microsoft.com/office/drawing/2014/main" id="{00000000-0008-0000-0500-00000D180000}"/>
            </a:ext>
          </a:extLst>
        </xdr:cNvPr>
        <xdr:cNvSpPr>
          <a:spLocks noChangeArrowheads="1"/>
        </xdr:cNvSpPr>
      </xdr:nvSpPr>
      <xdr:spPr bwMode="auto">
        <a:xfrm>
          <a:off x="2047875" y="3343275"/>
          <a:ext cx="514350" cy="180975"/>
        </a:xfrm>
        <a:custGeom>
          <a:avLst/>
          <a:gdLst>
            <a:gd name="G0" fmla="+- 1660 0 0"/>
            <a:gd name="G1" fmla="+- 502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a:t>
          </a:r>
          <a:r>
            <a:rPr lang="ja-JP" altLang="en-US" sz="800" b="0" i="0" u="none" strike="noStrike" baseline="0">
              <a:solidFill>
                <a:srgbClr val="0000FF"/>
              </a:solidFill>
              <a:latin typeface="HG丸ｺﾞｼｯｸM-PRO"/>
              <a:ea typeface="HG丸ｺﾞｼｯｸM-PRO"/>
            </a:rPr>
            <a:t>11</a:t>
          </a:r>
          <a:r>
            <a:rPr lang="ja-JP" altLang="en-US" sz="800" b="0" i="0" u="none" strike="noStrike" baseline="0">
              <a:solidFill>
                <a:srgbClr val="0000FF"/>
              </a:solidFill>
              <a:latin typeface="DejaVu Sans"/>
              <a:ea typeface="HG丸ｺﾞｼｯｸM-PRO"/>
            </a:rPr>
            <a:t>畳）</a:t>
          </a:r>
          <a:endParaRPr lang="ja-JP" altLang="en-US" sz="800" b="0" i="0" u="none" strike="noStrike" baseline="0">
            <a:solidFill>
              <a:srgbClr val="0000FF"/>
            </a:solidFill>
            <a:latin typeface="DejaVu Sans"/>
          </a:endParaRPr>
        </a:p>
      </xdr:txBody>
    </xdr:sp>
    <xdr:clientData/>
  </xdr:twoCellAnchor>
  <xdr:twoCellAnchor>
    <xdr:from>
      <xdr:col>11</xdr:col>
      <xdr:colOff>228600</xdr:colOff>
      <xdr:row>38</xdr:row>
      <xdr:rowOff>123825</xdr:rowOff>
    </xdr:from>
    <xdr:to>
      <xdr:col>13</xdr:col>
      <xdr:colOff>209550</xdr:colOff>
      <xdr:row>39</xdr:row>
      <xdr:rowOff>152400</xdr:rowOff>
    </xdr:to>
    <xdr:sp macro="" textlink="" fLocksText="0">
      <xdr:nvSpPr>
        <xdr:cNvPr id="6158" name="CustomShape 1">
          <a:extLst>
            <a:ext uri="{FF2B5EF4-FFF2-40B4-BE49-F238E27FC236}">
              <a16:creationId xmlns:a16="http://schemas.microsoft.com/office/drawing/2014/main" id="{00000000-0008-0000-0500-00000E180000}"/>
            </a:ext>
          </a:extLst>
        </xdr:cNvPr>
        <xdr:cNvSpPr>
          <a:spLocks noChangeArrowheads="1"/>
        </xdr:cNvSpPr>
      </xdr:nvSpPr>
      <xdr:spPr bwMode="auto">
        <a:xfrm>
          <a:off x="3171825" y="7239000"/>
          <a:ext cx="533400" cy="200025"/>
        </a:xfrm>
        <a:custGeom>
          <a:avLst/>
          <a:gdLst>
            <a:gd name="G0" fmla="+- 1739 0 0"/>
            <a:gd name="G1" fmla="+- 55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0" bIns="0" anchor="t"/>
        <a:lstStyle/>
        <a:p>
          <a:pPr algn="l" rtl="0">
            <a:defRPr sz="1000"/>
          </a:pPr>
          <a:r>
            <a:rPr lang="ja-JP" altLang="en-US" sz="800" b="0" i="0" u="none" strike="noStrike" baseline="0">
              <a:solidFill>
                <a:srgbClr val="0000FF"/>
              </a:solidFill>
              <a:latin typeface="DejaVu Sans"/>
            </a:rPr>
            <a:t>（７畳）</a:t>
          </a:r>
        </a:p>
      </xdr:txBody>
    </xdr:sp>
    <xdr:clientData/>
  </xdr:twoCellAnchor>
  <xdr:twoCellAnchor>
    <xdr:from>
      <xdr:col>7</xdr:col>
      <xdr:colOff>266700</xdr:colOff>
      <xdr:row>18</xdr:row>
      <xdr:rowOff>57150</xdr:rowOff>
    </xdr:from>
    <xdr:to>
      <xdr:col>9</xdr:col>
      <xdr:colOff>85725</xdr:colOff>
      <xdr:row>18</xdr:row>
      <xdr:rowOff>142875</xdr:rowOff>
    </xdr:to>
    <xdr:sp macro="" textlink="" fLocksText="0">
      <xdr:nvSpPr>
        <xdr:cNvPr id="6159" name="CustomShape 1">
          <a:extLst>
            <a:ext uri="{FF2B5EF4-FFF2-40B4-BE49-F238E27FC236}">
              <a16:creationId xmlns:a16="http://schemas.microsoft.com/office/drawing/2014/main" id="{00000000-0008-0000-0500-00000F180000}"/>
            </a:ext>
          </a:extLst>
        </xdr:cNvPr>
        <xdr:cNvSpPr>
          <a:spLocks noChangeArrowheads="1"/>
        </xdr:cNvSpPr>
      </xdr:nvSpPr>
      <xdr:spPr bwMode="auto">
        <a:xfrm>
          <a:off x="2124075" y="3333750"/>
          <a:ext cx="352425" cy="85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11</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twoCellAnchor>
    <xdr:from>
      <xdr:col>5</xdr:col>
      <xdr:colOff>57150</xdr:colOff>
      <xdr:row>19</xdr:row>
      <xdr:rowOff>76200</xdr:rowOff>
    </xdr:from>
    <xdr:to>
      <xdr:col>6</xdr:col>
      <xdr:colOff>133350</xdr:colOff>
      <xdr:row>19</xdr:row>
      <xdr:rowOff>161925</xdr:rowOff>
    </xdr:to>
    <xdr:sp macro="" textlink="" fLocksText="0">
      <xdr:nvSpPr>
        <xdr:cNvPr id="6160" name="CustomShape 1">
          <a:extLst>
            <a:ext uri="{FF2B5EF4-FFF2-40B4-BE49-F238E27FC236}">
              <a16:creationId xmlns:a16="http://schemas.microsoft.com/office/drawing/2014/main" id="{00000000-0008-0000-0500-000010180000}"/>
            </a:ext>
          </a:extLst>
        </xdr:cNvPr>
        <xdr:cNvSpPr>
          <a:spLocks noChangeArrowheads="1"/>
        </xdr:cNvSpPr>
      </xdr:nvSpPr>
      <xdr:spPr bwMode="auto">
        <a:xfrm>
          <a:off x="1362075" y="3524250"/>
          <a:ext cx="352425" cy="85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11</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twoCellAnchor>
    <xdr:from>
      <xdr:col>17</xdr:col>
      <xdr:colOff>66675</xdr:colOff>
      <xdr:row>19</xdr:row>
      <xdr:rowOff>114300</xdr:rowOff>
    </xdr:from>
    <xdr:to>
      <xdr:col>18</xdr:col>
      <xdr:colOff>142875</xdr:colOff>
      <xdr:row>20</xdr:row>
      <xdr:rowOff>38100</xdr:rowOff>
    </xdr:to>
    <xdr:sp macro="" textlink="" fLocksText="0">
      <xdr:nvSpPr>
        <xdr:cNvPr id="6161" name="CustomShape 1">
          <a:extLst>
            <a:ext uri="{FF2B5EF4-FFF2-40B4-BE49-F238E27FC236}">
              <a16:creationId xmlns:a16="http://schemas.microsoft.com/office/drawing/2014/main" id="{00000000-0008-0000-0500-000011180000}"/>
            </a:ext>
          </a:extLst>
        </xdr:cNvPr>
        <xdr:cNvSpPr>
          <a:spLocks noChangeArrowheads="1"/>
        </xdr:cNvSpPr>
      </xdr:nvSpPr>
      <xdr:spPr bwMode="auto">
        <a:xfrm>
          <a:off x="4667250" y="3562350"/>
          <a:ext cx="352425" cy="9525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13</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twoCellAnchor>
    <xdr:from>
      <xdr:col>19</xdr:col>
      <xdr:colOff>180975</xdr:colOff>
      <xdr:row>11</xdr:row>
      <xdr:rowOff>0</xdr:rowOff>
    </xdr:from>
    <xdr:to>
      <xdr:col>20</xdr:col>
      <xdr:colOff>276225</xdr:colOff>
      <xdr:row>11</xdr:row>
      <xdr:rowOff>95250</xdr:rowOff>
    </xdr:to>
    <xdr:sp macro="" textlink="" fLocksText="0">
      <xdr:nvSpPr>
        <xdr:cNvPr id="6162" name="CustomShape 1">
          <a:extLst>
            <a:ext uri="{FF2B5EF4-FFF2-40B4-BE49-F238E27FC236}">
              <a16:creationId xmlns:a16="http://schemas.microsoft.com/office/drawing/2014/main" id="{00000000-0008-0000-0500-000012180000}"/>
            </a:ext>
          </a:extLst>
        </xdr:cNvPr>
        <xdr:cNvSpPr>
          <a:spLocks noChangeArrowheads="1"/>
        </xdr:cNvSpPr>
      </xdr:nvSpPr>
      <xdr:spPr bwMode="auto">
        <a:xfrm>
          <a:off x="5334000" y="2076450"/>
          <a:ext cx="342900" cy="9525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7</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twoCellAnchor>
    <xdr:from>
      <xdr:col>9</xdr:col>
      <xdr:colOff>38100</xdr:colOff>
      <xdr:row>47</xdr:row>
      <xdr:rowOff>104775</xdr:rowOff>
    </xdr:from>
    <xdr:to>
      <xdr:col>10</xdr:col>
      <xdr:colOff>104775</xdr:colOff>
      <xdr:row>48</xdr:row>
      <xdr:rowOff>19050</xdr:rowOff>
    </xdr:to>
    <xdr:sp macro="" textlink="" fLocksText="0">
      <xdr:nvSpPr>
        <xdr:cNvPr id="6163" name="CustomShape 1">
          <a:extLst>
            <a:ext uri="{FF2B5EF4-FFF2-40B4-BE49-F238E27FC236}">
              <a16:creationId xmlns:a16="http://schemas.microsoft.com/office/drawing/2014/main" id="{00000000-0008-0000-0500-000013180000}"/>
            </a:ext>
          </a:extLst>
        </xdr:cNvPr>
        <xdr:cNvSpPr>
          <a:spLocks noChangeArrowheads="1"/>
        </xdr:cNvSpPr>
      </xdr:nvSpPr>
      <xdr:spPr bwMode="auto">
        <a:xfrm>
          <a:off x="2428875" y="8848725"/>
          <a:ext cx="342900" cy="85725"/>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13</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twoCellAnchor>
    <xdr:from>
      <xdr:col>12</xdr:col>
      <xdr:colOff>0</xdr:colOff>
      <xdr:row>38</xdr:row>
      <xdr:rowOff>161925</xdr:rowOff>
    </xdr:from>
    <xdr:to>
      <xdr:col>13</xdr:col>
      <xdr:colOff>66675</xdr:colOff>
      <xdr:row>39</xdr:row>
      <xdr:rowOff>104775</xdr:rowOff>
    </xdr:to>
    <xdr:sp macro="" textlink="" fLocksText="0">
      <xdr:nvSpPr>
        <xdr:cNvPr id="6164" name="CustomShape 1">
          <a:extLst>
            <a:ext uri="{FF2B5EF4-FFF2-40B4-BE49-F238E27FC236}">
              <a16:creationId xmlns:a16="http://schemas.microsoft.com/office/drawing/2014/main" id="{00000000-0008-0000-0500-000014180000}"/>
            </a:ext>
          </a:extLst>
        </xdr:cNvPr>
        <xdr:cNvSpPr>
          <a:spLocks noChangeArrowheads="1"/>
        </xdr:cNvSpPr>
      </xdr:nvSpPr>
      <xdr:spPr bwMode="auto">
        <a:xfrm>
          <a:off x="3219450" y="7277100"/>
          <a:ext cx="342900" cy="114300"/>
        </a:xfrm>
        <a:prstGeom prst="rect">
          <a:avLst/>
        </a:pr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600" b="0" i="0" u="none" strike="noStrike" baseline="0">
              <a:solidFill>
                <a:srgbClr val="000000"/>
              </a:solidFill>
              <a:latin typeface="Calibri"/>
              <a:cs typeface="Calibri"/>
            </a:rPr>
            <a:t>7</a:t>
          </a:r>
          <a:r>
            <a:rPr lang="ja-JP" altLang="en-US" sz="600" b="0" i="0" u="none" strike="noStrike" baseline="0">
              <a:solidFill>
                <a:srgbClr val="000000"/>
              </a:solidFill>
              <a:latin typeface="DejaVu Sans"/>
              <a:cs typeface="Calibri"/>
            </a:rPr>
            <a:t>畳</a:t>
          </a:r>
          <a:endParaRPr lang="ja-JP" altLang="en-US" sz="600" b="0" i="0" u="none" strike="noStrike" baseline="0">
            <a:solidFill>
              <a:srgbClr val="000000"/>
            </a:solidFill>
            <a:latin typeface="DejaVu Sans"/>
          </a:endParaRPr>
        </a:p>
      </xdr:txBody>
    </xdr:sp>
    <xdr:clientData/>
  </xdr:twoCellAnchor>
  <xdr:twoCellAnchor>
    <xdr:from>
      <xdr:col>0</xdr:col>
      <xdr:colOff>47625</xdr:colOff>
      <xdr:row>0</xdr:row>
      <xdr:rowOff>38100</xdr:rowOff>
    </xdr:from>
    <xdr:to>
      <xdr:col>10</xdr:col>
      <xdr:colOff>200025</xdr:colOff>
      <xdr:row>1</xdr:row>
      <xdr:rowOff>104775</xdr:rowOff>
    </xdr:to>
    <xdr:sp macro="" textlink="">
      <xdr:nvSpPr>
        <xdr:cNvPr id="22" name="角丸四角形 21">
          <a:extLst>
            <a:ext uri="{FF2B5EF4-FFF2-40B4-BE49-F238E27FC236}">
              <a16:creationId xmlns:a16="http://schemas.microsoft.com/office/drawing/2014/main" id="{00000000-0008-0000-0500-000016000000}"/>
            </a:ext>
          </a:extLst>
        </xdr:cNvPr>
        <xdr:cNvSpPr/>
      </xdr:nvSpPr>
      <xdr:spPr bwMode="auto">
        <a:xfrm>
          <a:off x="47625" y="38100"/>
          <a:ext cx="2819400" cy="3333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r>
            <a:rPr kumimoji="1" lang="en-US" altLang="ja-JP" sz="1400" b="0">
              <a:effectLst/>
              <a:latin typeface="HGS創英角ﾎﾟｯﾌﾟ体" panose="040B0A00000000000000" pitchFamily="50" charset="-128"/>
              <a:ea typeface="HGS創英角ﾎﾟｯﾌﾟ体" panose="040B0A00000000000000" pitchFamily="50" charset="-128"/>
              <a:cs typeface="+mn-cs"/>
            </a:rPr>
            <a:t>9</a:t>
          </a:r>
          <a:r>
            <a:rPr kumimoji="1" lang="ja-JP" altLang="en-US" sz="1400" b="0">
              <a:effectLst/>
              <a:latin typeface="HGS創英角ﾎﾟｯﾌﾟ体" panose="040B0A00000000000000" pitchFamily="50" charset="-128"/>
              <a:ea typeface="HGS創英角ﾎﾟｯﾌﾟ体" panose="040B0A00000000000000" pitchFamily="50" charset="-128"/>
              <a:cs typeface="+mn-cs"/>
            </a:rPr>
            <a:t>．間取り図</a:t>
          </a:r>
          <a:endParaRPr lang="ja-JP" altLang="ja-JP" sz="3200" b="0">
            <a:effectLst/>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13</xdr:col>
      <xdr:colOff>9525</xdr:colOff>
      <xdr:row>4</xdr:row>
      <xdr:rowOff>38100</xdr:rowOff>
    </xdr:from>
    <xdr:to>
      <xdr:col>24</xdr:col>
      <xdr:colOff>19050</xdr:colOff>
      <xdr:row>26</xdr:row>
      <xdr:rowOff>304800</xdr:rowOff>
    </xdr:to>
    <xdr:cxnSp macro="">
      <xdr:nvCxnSpPr>
        <xdr:cNvPr id="23" name="直線コネクタ 25"/>
        <xdr:cNvCxnSpPr>
          <a:cxnSpLocks noChangeShapeType="1"/>
        </xdr:cNvCxnSpPr>
      </xdr:nvCxnSpPr>
      <xdr:spPr bwMode="auto">
        <a:xfrm>
          <a:off x="3505200" y="914400"/>
          <a:ext cx="3019425" cy="4038600"/>
        </a:xfrm>
        <a:prstGeom prst="line">
          <a:avLst/>
        </a:prstGeom>
        <a:noFill/>
        <a:ln w="2857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32</xdr:row>
      <xdr:rowOff>9525</xdr:rowOff>
    </xdr:from>
    <xdr:to>
      <xdr:col>16</xdr:col>
      <xdr:colOff>0</xdr:colOff>
      <xdr:row>55</xdr:row>
      <xdr:rowOff>19050</xdr:rowOff>
    </xdr:to>
    <xdr:cxnSp macro="">
      <xdr:nvCxnSpPr>
        <xdr:cNvPr id="25" name="直線コネクタ 25"/>
        <xdr:cNvCxnSpPr>
          <a:cxnSpLocks noChangeShapeType="1"/>
        </xdr:cNvCxnSpPr>
      </xdr:nvCxnSpPr>
      <xdr:spPr bwMode="auto">
        <a:xfrm>
          <a:off x="1304925" y="6096000"/>
          <a:ext cx="3019425" cy="4038600"/>
        </a:xfrm>
        <a:prstGeom prst="line">
          <a:avLst/>
        </a:prstGeom>
        <a:noFill/>
        <a:ln w="2857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57150</xdr:rowOff>
    </xdr:from>
    <xdr:to>
      <xdr:col>2</xdr:col>
      <xdr:colOff>666750</xdr:colOff>
      <xdr:row>1</xdr:row>
      <xdr:rowOff>152400</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bwMode="auto">
        <a:xfrm>
          <a:off x="38100" y="57150"/>
          <a:ext cx="2819400" cy="3333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r>
            <a:rPr kumimoji="1" lang="en-US" altLang="ja-JP" sz="1600" b="0">
              <a:effectLst/>
              <a:latin typeface="HGS創英角ﾎﾟｯﾌﾟ体" panose="040B0A00000000000000" pitchFamily="50" charset="-128"/>
              <a:ea typeface="HGS創英角ﾎﾟｯﾌﾟ体" panose="040B0A00000000000000" pitchFamily="50" charset="-128"/>
              <a:cs typeface="+mn-cs"/>
            </a:rPr>
            <a:t>10</a:t>
          </a:r>
          <a:r>
            <a:rPr kumimoji="1" lang="ja-JP" altLang="en-US" sz="1600" b="0">
              <a:effectLst/>
              <a:latin typeface="HGS創英角ﾎﾟｯﾌﾟ体" panose="040B0A00000000000000" pitchFamily="50" charset="-128"/>
              <a:ea typeface="HGS創英角ﾎﾟｯﾌﾟ体" panose="040B0A00000000000000" pitchFamily="50" charset="-128"/>
              <a:cs typeface="+mn-cs"/>
            </a:rPr>
            <a:t>．所得基準早見表</a:t>
          </a:r>
          <a:endParaRPr lang="ja-JP" altLang="ja-JP" sz="3600" b="0">
            <a:effectLst/>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19050</xdr:colOff>
      <xdr:row>8</xdr:row>
      <xdr:rowOff>104775</xdr:rowOff>
    </xdr:from>
    <xdr:to>
      <xdr:col>3</xdr:col>
      <xdr:colOff>733425</xdr:colOff>
      <xdr:row>8</xdr:row>
      <xdr:rowOff>104775</xdr:rowOff>
    </xdr:to>
    <xdr:sp macro="" textlink="">
      <xdr:nvSpPr>
        <xdr:cNvPr id="8204" name="Line 1">
          <a:extLst>
            <a:ext uri="{FF2B5EF4-FFF2-40B4-BE49-F238E27FC236}">
              <a16:creationId xmlns:a16="http://schemas.microsoft.com/office/drawing/2014/main" id="{00000000-0008-0000-0700-00000C200000}"/>
            </a:ext>
          </a:extLst>
        </xdr:cNvPr>
        <xdr:cNvSpPr>
          <a:spLocks noChangeShapeType="1"/>
        </xdr:cNvSpPr>
      </xdr:nvSpPr>
      <xdr:spPr bwMode="auto">
        <a:xfrm>
          <a:off x="1952625" y="1571625"/>
          <a:ext cx="71437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10</xdr:row>
      <xdr:rowOff>104775</xdr:rowOff>
    </xdr:from>
    <xdr:to>
      <xdr:col>5</xdr:col>
      <xdr:colOff>0</xdr:colOff>
      <xdr:row>10</xdr:row>
      <xdr:rowOff>104775</xdr:rowOff>
    </xdr:to>
    <xdr:sp macro="" textlink="">
      <xdr:nvSpPr>
        <xdr:cNvPr id="8205" name="Line 1">
          <a:extLst>
            <a:ext uri="{FF2B5EF4-FFF2-40B4-BE49-F238E27FC236}">
              <a16:creationId xmlns:a16="http://schemas.microsoft.com/office/drawing/2014/main" id="{00000000-0008-0000-0700-00000D200000}"/>
            </a:ext>
          </a:extLst>
        </xdr:cNvPr>
        <xdr:cNvSpPr>
          <a:spLocks noChangeShapeType="1"/>
        </xdr:cNvSpPr>
      </xdr:nvSpPr>
      <xdr:spPr bwMode="auto">
        <a:xfrm flipH="1">
          <a:off x="2686050" y="1933575"/>
          <a:ext cx="75247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733425</xdr:colOff>
      <xdr:row>10</xdr:row>
      <xdr:rowOff>104775</xdr:rowOff>
    </xdr:from>
    <xdr:to>
      <xdr:col>8</xdr:col>
      <xdr:colOff>457200</xdr:colOff>
      <xdr:row>10</xdr:row>
      <xdr:rowOff>104775</xdr:rowOff>
    </xdr:to>
    <xdr:sp macro="" textlink="">
      <xdr:nvSpPr>
        <xdr:cNvPr id="8206" name="Line 1">
          <a:extLst>
            <a:ext uri="{FF2B5EF4-FFF2-40B4-BE49-F238E27FC236}">
              <a16:creationId xmlns:a16="http://schemas.microsoft.com/office/drawing/2014/main" id="{00000000-0008-0000-0700-00000E200000}"/>
            </a:ext>
          </a:extLst>
        </xdr:cNvPr>
        <xdr:cNvSpPr>
          <a:spLocks noChangeShapeType="1"/>
        </xdr:cNvSpPr>
      </xdr:nvSpPr>
      <xdr:spPr bwMode="auto">
        <a:xfrm flipH="1">
          <a:off x="5676900" y="1933575"/>
          <a:ext cx="47625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457200</xdr:colOff>
      <xdr:row>8</xdr:row>
      <xdr:rowOff>104775</xdr:rowOff>
    </xdr:from>
    <xdr:to>
      <xdr:col>8</xdr:col>
      <xdr:colOff>457200</xdr:colOff>
      <xdr:row>10</xdr:row>
      <xdr:rowOff>104775</xdr:rowOff>
    </xdr:to>
    <xdr:sp macro="" textlink="">
      <xdr:nvSpPr>
        <xdr:cNvPr id="8207" name="Line 1">
          <a:extLst>
            <a:ext uri="{FF2B5EF4-FFF2-40B4-BE49-F238E27FC236}">
              <a16:creationId xmlns:a16="http://schemas.microsoft.com/office/drawing/2014/main" id="{00000000-0008-0000-0700-00000F200000}"/>
            </a:ext>
          </a:extLst>
        </xdr:cNvPr>
        <xdr:cNvSpPr>
          <a:spLocks noChangeShapeType="1"/>
        </xdr:cNvSpPr>
      </xdr:nvSpPr>
      <xdr:spPr bwMode="auto">
        <a:xfrm>
          <a:off x="6153150" y="1571625"/>
          <a:ext cx="0" cy="3619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8</xdr:row>
      <xdr:rowOff>104775</xdr:rowOff>
    </xdr:from>
    <xdr:to>
      <xdr:col>8</xdr:col>
      <xdr:colOff>466725</xdr:colOff>
      <xdr:row>8</xdr:row>
      <xdr:rowOff>104775</xdr:rowOff>
    </xdr:to>
    <xdr:sp macro="" textlink="">
      <xdr:nvSpPr>
        <xdr:cNvPr id="8208" name="Line 1">
          <a:extLst>
            <a:ext uri="{FF2B5EF4-FFF2-40B4-BE49-F238E27FC236}">
              <a16:creationId xmlns:a16="http://schemas.microsoft.com/office/drawing/2014/main" id="{00000000-0008-0000-0700-000010200000}"/>
            </a:ext>
          </a:extLst>
        </xdr:cNvPr>
        <xdr:cNvSpPr>
          <a:spLocks noChangeShapeType="1"/>
        </xdr:cNvSpPr>
      </xdr:nvSpPr>
      <xdr:spPr bwMode="auto">
        <a:xfrm>
          <a:off x="5695950" y="1571625"/>
          <a:ext cx="46672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180975</xdr:colOff>
      <xdr:row>10</xdr:row>
      <xdr:rowOff>95250</xdr:rowOff>
    </xdr:from>
    <xdr:to>
      <xdr:col>0</xdr:col>
      <xdr:colOff>419100</xdr:colOff>
      <xdr:row>10</xdr:row>
      <xdr:rowOff>95250</xdr:rowOff>
    </xdr:to>
    <xdr:sp macro="" textlink="">
      <xdr:nvSpPr>
        <xdr:cNvPr id="8209" name="Line 1">
          <a:extLst>
            <a:ext uri="{FF2B5EF4-FFF2-40B4-BE49-F238E27FC236}">
              <a16:creationId xmlns:a16="http://schemas.microsoft.com/office/drawing/2014/main" id="{00000000-0008-0000-0700-000011200000}"/>
            </a:ext>
          </a:extLst>
        </xdr:cNvPr>
        <xdr:cNvSpPr>
          <a:spLocks noChangeShapeType="1"/>
        </xdr:cNvSpPr>
      </xdr:nvSpPr>
      <xdr:spPr bwMode="auto">
        <a:xfrm>
          <a:off x="180975" y="1924050"/>
          <a:ext cx="238125"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180975</xdr:colOff>
      <xdr:row>10</xdr:row>
      <xdr:rowOff>104775</xdr:rowOff>
    </xdr:from>
    <xdr:to>
      <xdr:col>0</xdr:col>
      <xdr:colOff>180975</xdr:colOff>
      <xdr:row>12</xdr:row>
      <xdr:rowOff>104775</xdr:rowOff>
    </xdr:to>
    <xdr:sp macro="" textlink="">
      <xdr:nvSpPr>
        <xdr:cNvPr id="8210" name="Line 1">
          <a:extLst>
            <a:ext uri="{FF2B5EF4-FFF2-40B4-BE49-F238E27FC236}">
              <a16:creationId xmlns:a16="http://schemas.microsoft.com/office/drawing/2014/main" id="{00000000-0008-0000-0700-000012200000}"/>
            </a:ext>
          </a:extLst>
        </xdr:cNvPr>
        <xdr:cNvSpPr>
          <a:spLocks noChangeShapeType="1"/>
        </xdr:cNvSpPr>
      </xdr:nvSpPr>
      <xdr:spPr bwMode="auto">
        <a:xfrm>
          <a:off x="180975" y="1933575"/>
          <a:ext cx="0" cy="3619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190500</xdr:colOff>
      <xdr:row>12</xdr:row>
      <xdr:rowOff>104775</xdr:rowOff>
    </xdr:from>
    <xdr:to>
      <xdr:col>0</xdr:col>
      <xdr:colOff>419100</xdr:colOff>
      <xdr:row>12</xdr:row>
      <xdr:rowOff>104775</xdr:rowOff>
    </xdr:to>
    <xdr:sp macro="" textlink="">
      <xdr:nvSpPr>
        <xdr:cNvPr id="8211" name="Line 1">
          <a:extLst>
            <a:ext uri="{FF2B5EF4-FFF2-40B4-BE49-F238E27FC236}">
              <a16:creationId xmlns:a16="http://schemas.microsoft.com/office/drawing/2014/main" id="{00000000-0008-0000-0700-000013200000}"/>
            </a:ext>
          </a:extLst>
        </xdr:cNvPr>
        <xdr:cNvSpPr>
          <a:spLocks noChangeShapeType="1"/>
        </xdr:cNvSpPr>
      </xdr:nvSpPr>
      <xdr:spPr bwMode="auto">
        <a:xfrm>
          <a:off x="190500" y="2295525"/>
          <a:ext cx="22860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9525</xdr:colOff>
      <xdr:row>12</xdr:row>
      <xdr:rowOff>104775</xdr:rowOff>
    </xdr:from>
    <xdr:to>
      <xdr:col>4</xdr:col>
      <xdr:colOff>733425</xdr:colOff>
      <xdr:row>12</xdr:row>
      <xdr:rowOff>104775</xdr:rowOff>
    </xdr:to>
    <xdr:sp macro="" textlink="">
      <xdr:nvSpPr>
        <xdr:cNvPr id="8212" name="Line 1">
          <a:extLst>
            <a:ext uri="{FF2B5EF4-FFF2-40B4-BE49-F238E27FC236}">
              <a16:creationId xmlns:a16="http://schemas.microsoft.com/office/drawing/2014/main" id="{00000000-0008-0000-0700-000014200000}"/>
            </a:ext>
          </a:extLst>
        </xdr:cNvPr>
        <xdr:cNvSpPr>
          <a:spLocks noChangeShapeType="1"/>
        </xdr:cNvSpPr>
      </xdr:nvSpPr>
      <xdr:spPr bwMode="auto">
        <a:xfrm>
          <a:off x="1943100" y="2295525"/>
          <a:ext cx="147637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14</xdr:row>
      <xdr:rowOff>104775</xdr:rowOff>
    </xdr:from>
    <xdr:to>
      <xdr:col>4</xdr:col>
      <xdr:colOff>733425</xdr:colOff>
      <xdr:row>14</xdr:row>
      <xdr:rowOff>104775</xdr:rowOff>
    </xdr:to>
    <xdr:sp macro="" textlink="">
      <xdr:nvSpPr>
        <xdr:cNvPr id="8213" name="Line 1">
          <a:extLst>
            <a:ext uri="{FF2B5EF4-FFF2-40B4-BE49-F238E27FC236}">
              <a16:creationId xmlns:a16="http://schemas.microsoft.com/office/drawing/2014/main" id="{00000000-0008-0000-0700-000015200000}"/>
            </a:ext>
          </a:extLst>
        </xdr:cNvPr>
        <xdr:cNvSpPr>
          <a:spLocks noChangeShapeType="1"/>
        </xdr:cNvSpPr>
      </xdr:nvSpPr>
      <xdr:spPr bwMode="auto">
        <a:xfrm>
          <a:off x="2686050" y="2657475"/>
          <a:ext cx="733425"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12</xdr:row>
      <xdr:rowOff>114300</xdr:rowOff>
    </xdr:from>
    <xdr:to>
      <xdr:col>4</xdr:col>
      <xdr:colOff>0</xdr:colOff>
      <xdr:row>14</xdr:row>
      <xdr:rowOff>114300</xdr:rowOff>
    </xdr:to>
    <xdr:sp macro="" textlink="">
      <xdr:nvSpPr>
        <xdr:cNvPr id="8214" name="Line 1">
          <a:extLst>
            <a:ext uri="{FF2B5EF4-FFF2-40B4-BE49-F238E27FC236}">
              <a16:creationId xmlns:a16="http://schemas.microsoft.com/office/drawing/2014/main" id="{00000000-0008-0000-0700-000016200000}"/>
            </a:ext>
          </a:extLst>
        </xdr:cNvPr>
        <xdr:cNvSpPr>
          <a:spLocks noChangeShapeType="1"/>
        </xdr:cNvSpPr>
      </xdr:nvSpPr>
      <xdr:spPr bwMode="auto">
        <a:xfrm>
          <a:off x="2686050" y="2305050"/>
          <a:ext cx="0" cy="3619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0</xdr:row>
      <xdr:rowOff>28575</xdr:rowOff>
    </xdr:from>
    <xdr:to>
      <xdr:col>4</xdr:col>
      <xdr:colOff>142875</xdr:colOff>
      <xdr:row>2</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bwMode="auto">
        <a:xfrm>
          <a:off x="9525" y="28575"/>
          <a:ext cx="2819400" cy="3333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t" upright="1"/>
        <a:lstStyle/>
        <a:p>
          <a:r>
            <a:rPr kumimoji="1" lang="en-US" altLang="ja-JP" sz="1400" b="0">
              <a:effectLst/>
              <a:latin typeface="HGS創英角ﾎﾟｯﾌﾟ体" panose="040B0A00000000000000" pitchFamily="50" charset="-128"/>
              <a:ea typeface="HGS創英角ﾎﾟｯﾌﾟ体" panose="040B0A00000000000000" pitchFamily="50" charset="-128"/>
              <a:cs typeface="+mn-cs"/>
            </a:rPr>
            <a:t>11</a:t>
          </a:r>
          <a:r>
            <a:rPr kumimoji="1" lang="ja-JP" altLang="en-US" sz="1400" b="0">
              <a:effectLst/>
              <a:latin typeface="HGS創英角ﾎﾟｯﾌﾟ体" panose="040B0A00000000000000" pitchFamily="50" charset="-128"/>
              <a:ea typeface="HGS創英角ﾎﾟｯﾌﾟ体" panose="040B0A00000000000000" pitchFamily="50" charset="-128"/>
              <a:cs typeface="+mn-cs"/>
            </a:rPr>
            <a:t>．所得月額の計算方法</a:t>
          </a:r>
          <a:endParaRPr lang="ja-JP" altLang="ja-JP" sz="3200" b="0">
            <a:effectLst/>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76200</xdr:colOff>
      <xdr:row>12</xdr:row>
      <xdr:rowOff>0</xdr:rowOff>
    </xdr:from>
    <xdr:to>
      <xdr:col>8</xdr:col>
      <xdr:colOff>638175</xdr:colOff>
      <xdr:row>12</xdr:row>
      <xdr:rowOff>0</xdr:rowOff>
    </xdr:to>
    <xdr:sp macro="" textlink="">
      <xdr:nvSpPr>
        <xdr:cNvPr id="9221" name="Line 1">
          <a:extLst>
            <a:ext uri="{FF2B5EF4-FFF2-40B4-BE49-F238E27FC236}">
              <a16:creationId xmlns:a16="http://schemas.microsoft.com/office/drawing/2014/main" id="{00000000-0008-0000-0800-000005240000}"/>
            </a:ext>
          </a:extLst>
        </xdr:cNvPr>
        <xdr:cNvSpPr>
          <a:spLocks noChangeShapeType="1"/>
        </xdr:cNvSpPr>
      </xdr:nvSpPr>
      <xdr:spPr bwMode="auto">
        <a:xfrm>
          <a:off x="3438525" y="3533775"/>
          <a:ext cx="2819400" cy="0"/>
        </a:xfrm>
        <a:prstGeom prst="line">
          <a:avLst/>
        </a:prstGeom>
        <a:noFill/>
        <a:ln w="9360">
          <a:solidFill>
            <a:srgbClr val="FF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581025</xdr:colOff>
      <xdr:row>29</xdr:row>
      <xdr:rowOff>171450</xdr:rowOff>
    </xdr:from>
    <xdr:to>
      <xdr:col>10</xdr:col>
      <xdr:colOff>19050</xdr:colOff>
      <xdr:row>30</xdr:row>
      <xdr:rowOff>142875</xdr:rowOff>
    </xdr:to>
    <xdr:sp macro="" textlink="" fLocksText="0">
      <xdr:nvSpPr>
        <xdr:cNvPr id="9218" name="CustomShape 1">
          <a:extLst>
            <a:ext uri="{FF2B5EF4-FFF2-40B4-BE49-F238E27FC236}">
              <a16:creationId xmlns:a16="http://schemas.microsoft.com/office/drawing/2014/main" id="{00000000-0008-0000-0800-000002240000}"/>
            </a:ext>
          </a:extLst>
        </xdr:cNvPr>
        <xdr:cNvSpPr>
          <a:spLocks noChangeArrowheads="1"/>
        </xdr:cNvSpPr>
      </xdr:nvSpPr>
      <xdr:spPr bwMode="auto">
        <a:xfrm>
          <a:off x="6200775" y="8639175"/>
          <a:ext cx="542925" cy="276225"/>
        </a:xfrm>
        <a:custGeom>
          <a:avLst/>
          <a:gdLst>
            <a:gd name="G0" fmla="+- 1752 0 0"/>
            <a:gd name="G1" fmla="+- 76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050" b="0" i="0" u="none" strike="noStrike" baseline="0">
              <a:solidFill>
                <a:srgbClr val="FF0000"/>
              </a:solidFill>
              <a:latin typeface="ＭＳ 明朝"/>
              <a:ea typeface="ＭＳ 明朝"/>
            </a:rPr>
            <a:t>×</a:t>
          </a:r>
          <a:r>
            <a:rPr lang="ja-JP" altLang="en-US" sz="1050" b="0" i="0" u="none" strike="noStrike" baseline="0">
              <a:solidFill>
                <a:srgbClr val="FF0000"/>
              </a:solidFill>
              <a:latin typeface="Century"/>
              <a:ea typeface="ＭＳ 明朝"/>
            </a:rPr>
            <a:t>12</a:t>
          </a:r>
          <a:endParaRPr lang="ja-JP" altLang="en-US" sz="1050" b="0" i="0" u="none" strike="noStrike" baseline="0">
            <a:solidFill>
              <a:srgbClr val="FF0000"/>
            </a:solidFill>
            <a:latin typeface="Century"/>
          </a:endParaRPr>
        </a:p>
      </xdr:txBody>
    </xdr:sp>
    <xdr:clientData/>
  </xdr:twoCellAnchor>
  <xdr:twoCellAnchor>
    <xdr:from>
      <xdr:col>5</xdr:col>
      <xdr:colOff>9525</xdr:colOff>
      <xdr:row>30</xdr:row>
      <xdr:rowOff>0</xdr:rowOff>
    </xdr:from>
    <xdr:to>
      <xdr:col>8</xdr:col>
      <xdr:colOff>628650</xdr:colOff>
      <xdr:row>30</xdr:row>
      <xdr:rowOff>0</xdr:rowOff>
    </xdr:to>
    <xdr:sp macro="" textlink="">
      <xdr:nvSpPr>
        <xdr:cNvPr id="9223" name="Line 1">
          <a:extLst>
            <a:ext uri="{FF2B5EF4-FFF2-40B4-BE49-F238E27FC236}">
              <a16:creationId xmlns:a16="http://schemas.microsoft.com/office/drawing/2014/main" id="{00000000-0008-0000-0800-000007240000}"/>
            </a:ext>
          </a:extLst>
        </xdr:cNvPr>
        <xdr:cNvSpPr>
          <a:spLocks noChangeShapeType="1"/>
        </xdr:cNvSpPr>
      </xdr:nvSpPr>
      <xdr:spPr bwMode="auto">
        <a:xfrm>
          <a:off x="3371850" y="8772525"/>
          <a:ext cx="2876550" cy="0"/>
        </a:xfrm>
        <a:prstGeom prst="line">
          <a:avLst/>
        </a:prstGeom>
        <a:noFill/>
        <a:ln w="9360">
          <a:solidFill>
            <a:srgbClr val="FF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561975</xdr:colOff>
      <xdr:row>11</xdr:row>
      <xdr:rowOff>171450</xdr:rowOff>
    </xdr:from>
    <xdr:to>
      <xdr:col>9</xdr:col>
      <xdr:colOff>342900</xdr:colOff>
      <xdr:row>12</xdr:row>
      <xdr:rowOff>152400</xdr:rowOff>
    </xdr:to>
    <xdr:sp macro="" textlink="" fLocksText="0">
      <xdr:nvSpPr>
        <xdr:cNvPr id="9220" name="CustomShape 1">
          <a:extLst>
            <a:ext uri="{FF2B5EF4-FFF2-40B4-BE49-F238E27FC236}">
              <a16:creationId xmlns:a16="http://schemas.microsoft.com/office/drawing/2014/main" id="{00000000-0008-0000-0800-000004240000}"/>
            </a:ext>
          </a:extLst>
        </xdr:cNvPr>
        <xdr:cNvSpPr>
          <a:spLocks noChangeArrowheads="1"/>
        </xdr:cNvSpPr>
      </xdr:nvSpPr>
      <xdr:spPr bwMode="auto">
        <a:xfrm>
          <a:off x="6181725" y="3400425"/>
          <a:ext cx="533400" cy="285750"/>
        </a:xfrm>
        <a:custGeom>
          <a:avLst/>
          <a:gdLst>
            <a:gd name="G0" fmla="+- 1726 0 0"/>
            <a:gd name="G1" fmla="+- 79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050" b="0" i="0" u="none" strike="noStrike" baseline="0">
              <a:solidFill>
                <a:srgbClr val="FF0000"/>
              </a:solidFill>
              <a:latin typeface="ＭＳ 明朝"/>
              <a:ea typeface="ＭＳ 明朝"/>
            </a:rPr>
            <a:t>×</a:t>
          </a:r>
          <a:r>
            <a:rPr lang="ja-JP" altLang="en-US" sz="1050" b="0" i="0" u="none" strike="noStrike" baseline="0">
              <a:solidFill>
                <a:srgbClr val="FF0000"/>
              </a:solidFill>
              <a:latin typeface="Century"/>
              <a:ea typeface="ＭＳ 明朝"/>
            </a:rPr>
            <a:t>12</a:t>
          </a:r>
          <a:endParaRPr lang="ja-JP" altLang="en-US" sz="1050" b="0" i="0" u="none" strike="noStrike" baseline="0">
            <a:solidFill>
              <a:srgbClr val="FF0000"/>
            </a:solidFill>
            <a:latin typeface="Century"/>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tabSelected="1" view="pageBreakPreview" topLeftCell="A10" zoomScaleNormal="100" zoomScaleSheetLayoutView="100" workbookViewId="0">
      <selection activeCell="B34" sqref="B34:I34"/>
    </sheetView>
  </sheetViews>
  <sheetFormatPr defaultColWidth="9" defaultRowHeight="13.5"/>
  <cols>
    <col min="1" max="1" width="3.625" style="1" customWidth="1"/>
    <col min="2" max="2" width="11.125" style="1" customWidth="1"/>
    <col min="3" max="3" width="3.25" style="1" customWidth="1"/>
    <col min="4" max="5" width="9" style="1"/>
    <col min="6" max="6" width="6.625" style="1" customWidth="1"/>
    <col min="7" max="7" width="4.125" style="1" customWidth="1"/>
    <col min="8" max="8" width="9" style="1"/>
    <col min="9" max="9" width="22.125" style="1" customWidth="1"/>
    <col min="10" max="10" width="3.625" style="1" customWidth="1"/>
    <col min="11" max="11" width="2.125" style="1" customWidth="1"/>
    <col min="12" max="16384" width="9" style="1"/>
  </cols>
  <sheetData>
    <row r="1" spans="1:256" ht="21" customHeight="1">
      <c r="A1"/>
      <c r="B1"/>
      <c r="C1"/>
      <c r="D1"/>
      <c r="E1"/>
      <c r="F1"/>
      <c r="G1"/>
      <c r="H1"/>
      <c r="I1" s="394"/>
      <c r="J1" s="394"/>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8" customHeight="1">
      <c r="A2" s="2"/>
      <c r="B2" s="3"/>
      <c r="C2" s="3"/>
      <c r="D2" s="3"/>
      <c r="E2" s="3"/>
      <c r="F2" s="3"/>
      <c r="G2" s="3"/>
      <c r="H2" s="3"/>
      <c r="I2" s="3"/>
      <c r="J2" s="4"/>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ustomHeight="1">
      <c r="A3" s="5"/>
      <c r="B3" s="7"/>
      <c r="C3" s="7"/>
      <c r="D3" s="7"/>
      <c r="E3" s="7"/>
      <c r="F3" s="7"/>
      <c r="G3" s="7"/>
      <c r="H3" s="7"/>
      <c r="I3" s="7"/>
      <c r="J3" s="9"/>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30" customHeight="1">
      <c r="A4" s="5"/>
      <c r="B4" s="403" t="s">
        <v>648</v>
      </c>
      <c r="C4" s="403"/>
      <c r="D4" s="403"/>
      <c r="E4" s="403"/>
      <c r="F4" s="403"/>
      <c r="G4" s="403"/>
      <c r="H4" s="403"/>
      <c r="I4" s="403"/>
      <c r="J4" s="9"/>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8" customHeight="1">
      <c r="A5" s="5"/>
      <c r="B5" s="6"/>
      <c r="C5" s="7"/>
      <c r="D5" s="7"/>
      <c r="E5" s="7"/>
      <c r="F5" s="7"/>
      <c r="G5" s="7"/>
      <c r="H5" s="8"/>
      <c r="I5" s="7"/>
      <c r="J5" s="9"/>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2.75" customHeight="1">
      <c r="A6" s="5"/>
      <c r="B6" s="395" t="s">
        <v>644</v>
      </c>
      <c r="C6" s="395"/>
      <c r="D6" s="395"/>
      <c r="E6" s="395"/>
      <c r="F6" s="395"/>
      <c r="G6" s="395"/>
      <c r="H6" s="395"/>
      <c r="I6" s="395"/>
      <c r="J6" s="9"/>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9.5" customHeight="1">
      <c r="A7" s="5"/>
      <c r="B7" s="395"/>
      <c r="C7" s="395"/>
      <c r="D7" s="395"/>
      <c r="E7" s="395"/>
      <c r="F7" s="395"/>
      <c r="G7" s="395"/>
      <c r="H7" s="395"/>
      <c r="I7" s="395"/>
      <c r="J7" s="9"/>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7.25" customHeight="1">
      <c r="A8" s="5"/>
      <c r="B8" s="10"/>
      <c r="C8" s="10"/>
      <c r="D8" s="10"/>
      <c r="E8" s="10"/>
      <c r="F8" s="10"/>
      <c r="G8" s="10"/>
      <c r="H8" s="11"/>
      <c r="I8" s="7"/>
      <c r="J8" s="9"/>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34.5">
      <c r="A9" s="5"/>
      <c r="B9" s="396" t="s">
        <v>647</v>
      </c>
      <c r="C9" s="397"/>
      <c r="D9" s="397"/>
      <c r="E9" s="397"/>
      <c r="F9" s="397"/>
      <c r="G9" s="397"/>
      <c r="H9" s="397"/>
      <c r="I9" s="397"/>
      <c r="J9" s="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8" customHeight="1">
      <c r="A10" s="5"/>
      <c r="B10" s="7"/>
      <c r="C10" s="7"/>
      <c r="D10" s="7"/>
      <c r="E10" s="7"/>
      <c r="F10" s="7"/>
      <c r="G10" s="7"/>
      <c r="H10" s="8"/>
      <c r="I10" s="7"/>
      <c r="J10" s="9"/>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8" customHeight="1">
      <c r="A11" s="5"/>
      <c r="B11" s="7"/>
      <c r="C11" s="7"/>
      <c r="D11" s="7"/>
      <c r="E11" s="7"/>
      <c r="F11" s="7"/>
      <c r="G11" s="7"/>
      <c r="H11" s="8"/>
      <c r="I11" s="7"/>
      <c r="J11" s="9"/>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8" customHeight="1">
      <c r="A12" s="5"/>
      <c r="B12" s="7"/>
      <c r="C12" s="7"/>
      <c r="D12" s="7"/>
      <c r="E12" s="7"/>
      <c r="F12" s="7"/>
      <c r="G12" s="7"/>
      <c r="H12" s="8"/>
      <c r="I12" s="7"/>
      <c r="J12" s="9"/>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8" customHeight="1">
      <c r="A13" s="5"/>
      <c r="B13" s="7"/>
      <c r="C13" s="7"/>
      <c r="D13" s="7"/>
      <c r="E13" s="7"/>
      <c r="F13" s="7"/>
      <c r="G13" s="7"/>
      <c r="H13" s="8"/>
      <c r="I13" s="7"/>
      <c r="J13" s="9"/>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8" customHeight="1">
      <c r="A14" s="5"/>
      <c r="B14" s="7"/>
      <c r="C14" s="7"/>
      <c r="D14" s="7"/>
      <c r="E14" s="7"/>
      <c r="F14" s="7"/>
      <c r="G14" s="7"/>
      <c r="H14" s="8"/>
      <c r="I14" s="7"/>
      <c r="J14" s="9"/>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8" customHeight="1">
      <c r="A15" s="5"/>
      <c r="B15" s="7"/>
      <c r="C15" s="7"/>
      <c r="D15" s="7"/>
      <c r="E15" s="7"/>
      <c r="F15" s="7"/>
      <c r="G15" s="7"/>
      <c r="H15" s="8"/>
      <c r="I15" s="7"/>
      <c r="J15" s="9"/>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8" customHeight="1">
      <c r="A16" s="5"/>
      <c r="B16" s="7"/>
      <c r="C16" s="7"/>
      <c r="D16" s="7"/>
      <c r="E16" s="7"/>
      <c r="F16" s="7"/>
      <c r="G16" s="7"/>
      <c r="H16" s="7"/>
      <c r="I16" s="7"/>
      <c r="J16" s="9"/>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8" customHeight="1">
      <c r="A17" s="5"/>
      <c r="B17" s="7"/>
      <c r="C17" s="7"/>
      <c r="D17" s="7"/>
      <c r="E17" s="7"/>
      <c r="F17" s="7"/>
      <c r="G17" s="7"/>
      <c r="H17" s="8"/>
      <c r="I17" s="7"/>
      <c r="J17" s="9"/>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8" customHeight="1">
      <c r="A18" s="5"/>
      <c r="B18" s="7"/>
      <c r="C18" s="7"/>
      <c r="D18" s="7"/>
      <c r="E18" s="7"/>
      <c r="F18" s="7"/>
      <c r="G18" s="7"/>
      <c r="H18" s="7"/>
      <c r="I18" s="7"/>
      <c r="J18" s="9"/>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8" customHeight="1">
      <c r="A19" s="5"/>
      <c r="B19" s="7"/>
      <c r="C19" s="7"/>
      <c r="D19" s="7"/>
      <c r="E19" s="7"/>
      <c r="F19" s="7"/>
      <c r="G19" s="7"/>
      <c r="H19" s="7"/>
      <c r="I19" s="7"/>
      <c r="J19" s="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8" customHeight="1">
      <c r="A20" s="5"/>
      <c r="B20" s="7"/>
      <c r="C20" s="7"/>
      <c r="D20" s="7"/>
      <c r="E20" s="7"/>
      <c r="F20" s="7"/>
      <c r="G20" s="7"/>
      <c r="H20" s="7"/>
      <c r="I20" s="7"/>
      <c r="J20" s="9"/>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8" customHeight="1">
      <c r="A21" s="5"/>
      <c r="B21" s="7"/>
      <c r="C21" s="7"/>
      <c r="D21" s="7"/>
      <c r="E21" s="7"/>
      <c r="F21" s="7"/>
      <c r="G21"/>
      <c r="H21" s="7"/>
      <c r="I21" s="7"/>
      <c r="J21" s="9"/>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8" customHeight="1">
      <c r="A22" s="5"/>
      <c r="B22" s="7"/>
      <c r="C22" s="7"/>
      <c r="D22" s="7"/>
      <c r="E22" s="7"/>
      <c r="F22" s="7"/>
      <c r="G22"/>
      <c r="H22" s="7"/>
      <c r="I22" s="7"/>
      <c r="J22" s="9"/>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7" customHeight="1">
      <c r="A23" s="5"/>
      <c r="B23" s="398" t="s">
        <v>645</v>
      </c>
      <c r="C23" s="399"/>
      <c r="D23" s="399"/>
      <c r="E23" s="399"/>
      <c r="F23" s="399"/>
      <c r="G23" s="399"/>
      <c r="H23" s="399"/>
      <c r="I23" s="399"/>
      <c r="J23" s="9"/>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27" customHeight="1">
      <c r="A24" s="5"/>
      <c r="B24" s="398" t="s">
        <v>646</v>
      </c>
      <c r="C24" s="399"/>
      <c r="D24" s="399"/>
      <c r="E24" s="399"/>
      <c r="F24" s="399"/>
      <c r="G24" s="399"/>
      <c r="H24" s="399"/>
      <c r="I24" s="399"/>
      <c r="J24" s="12"/>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s="15" customFormat="1" ht="20.25" customHeight="1">
      <c r="A25" s="13"/>
      <c r="B25" s="399" t="s">
        <v>1</v>
      </c>
      <c r="C25" s="399"/>
      <c r="D25" s="399"/>
      <c r="E25" s="399"/>
      <c r="F25" s="399"/>
      <c r="G25" s="399"/>
      <c r="H25" s="399"/>
      <c r="I25" s="399"/>
      <c r="J25" s="14"/>
    </row>
    <row r="26" spans="1:256" ht="18" customHeight="1">
      <c r="A26" s="13"/>
      <c r="B26" s="16"/>
      <c r="C26" s="6"/>
      <c r="D26" s="17"/>
      <c r="E26" s="17"/>
      <c r="F26" s="17"/>
      <c r="G26" s="17"/>
      <c r="H26" s="17"/>
      <c r="I26" s="17"/>
      <c r="J26" s="14"/>
    </row>
    <row r="27" spans="1:256" ht="72.75" customHeight="1">
      <c r="A27" s="13"/>
      <c r="B27" s="400" t="s">
        <v>2</v>
      </c>
      <c r="C27" s="400"/>
      <c r="D27" s="400"/>
      <c r="E27" s="400"/>
      <c r="F27" s="400"/>
      <c r="G27" s="400"/>
      <c r="H27" s="400"/>
      <c r="I27" s="400"/>
      <c r="J27" s="14"/>
    </row>
    <row r="28" spans="1:256" ht="18" customHeight="1">
      <c r="A28" s="13"/>
      <c r="B28" s="16"/>
      <c r="C28" s="6"/>
      <c r="D28" s="6"/>
      <c r="E28" s="6"/>
      <c r="F28" s="6"/>
      <c r="G28" s="6"/>
      <c r="H28" s="6"/>
      <c r="I28" s="6"/>
      <c r="J28" s="14"/>
    </row>
    <row r="29" spans="1:256" ht="18" customHeight="1">
      <c r="A29" s="13"/>
      <c r="B29"/>
      <c r="C29"/>
      <c r="D29"/>
      <c r="E29"/>
      <c r="F29"/>
      <c r="G29"/>
      <c r="H29"/>
      <c r="I29"/>
      <c r="J29" s="14"/>
    </row>
    <row r="30" spans="1:256" ht="18" customHeight="1">
      <c r="A30" s="5"/>
      <c r="B30" s="398" t="s">
        <v>630</v>
      </c>
      <c r="C30" s="399"/>
      <c r="D30" s="399"/>
      <c r="E30" s="399"/>
      <c r="F30" s="399"/>
      <c r="G30" s="399"/>
      <c r="H30" s="399"/>
      <c r="I30" s="399"/>
      <c r="J30" s="9"/>
    </row>
    <row r="31" spans="1:256" ht="18" customHeight="1">
      <c r="A31" s="5"/>
      <c r="B31" s="7"/>
      <c r="C31" s="7"/>
      <c r="D31" s="7"/>
      <c r="E31" s="7"/>
      <c r="F31" s="7"/>
      <c r="G31" s="7"/>
      <c r="H31" s="7"/>
      <c r="I31" s="7"/>
      <c r="J31" s="9"/>
    </row>
    <row r="32" spans="1:256" ht="21" customHeight="1">
      <c r="A32" s="5"/>
      <c r="B32" s="401" t="s">
        <v>4</v>
      </c>
      <c r="C32" s="401"/>
      <c r="D32" s="401"/>
      <c r="E32" s="401"/>
      <c r="F32" s="401"/>
      <c r="G32" s="401"/>
      <c r="H32" s="401"/>
      <c r="I32" s="401"/>
      <c r="J32" s="9"/>
    </row>
    <row r="33" spans="1:10" ht="21" customHeight="1">
      <c r="A33" s="5"/>
      <c r="B33" s="402" t="s">
        <v>649</v>
      </c>
      <c r="C33" s="393"/>
      <c r="D33" s="393"/>
      <c r="E33" s="393"/>
      <c r="F33" s="393"/>
      <c r="G33" s="393"/>
      <c r="H33" s="393"/>
      <c r="I33" s="393"/>
      <c r="J33" s="9"/>
    </row>
    <row r="34" spans="1:10" ht="21" customHeight="1">
      <c r="A34" s="5"/>
      <c r="B34" s="393" t="s">
        <v>5</v>
      </c>
      <c r="C34" s="393"/>
      <c r="D34" s="393"/>
      <c r="E34" s="393"/>
      <c r="F34" s="393"/>
      <c r="G34" s="393"/>
      <c r="H34" s="393"/>
      <c r="I34" s="393"/>
      <c r="J34" s="9"/>
    </row>
    <row r="35" spans="1:10" ht="18" customHeight="1">
      <c r="A35" s="5"/>
      <c r="B35" s="7"/>
      <c r="C35" s="7"/>
      <c r="D35" s="7"/>
      <c r="E35" s="7"/>
      <c r="F35" s="7"/>
      <c r="G35" s="7"/>
      <c r="H35" s="7"/>
      <c r="I35" s="7"/>
      <c r="J35" s="9"/>
    </row>
    <row r="36" spans="1:10" ht="18" customHeight="1">
      <c r="A36" s="5"/>
      <c r="B36" s="7"/>
      <c r="C36" s="7"/>
      <c r="D36" s="7"/>
      <c r="E36" s="7"/>
      <c r="F36" s="7"/>
      <c r="G36" s="7"/>
      <c r="H36" s="7"/>
      <c r="I36" s="7"/>
      <c r="J36" s="9"/>
    </row>
    <row r="37" spans="1:10" ht="18" customHeight="1">
      <c r="A37" s="18"/>
      <c r="B37" s="19"/>
      <c r="C37" s="19"/>
      <c r="D37" s="19"/>
      <c r="E37" s="19"/>
      <c r="F37" s="19"/>
      <c r="G37" s="19"/>
      <c r="H37" s="19"/>
      <c r="I37" s="19"/>
      <c r="J37" s="20"/>
    </row>
  </sheetData>
  <sheetProtection selectLockedCells="1" selectUnlockedCells="1"/>
  <mergeCells count="12">
    <mergeCell ref="B34:I34"/>
    <mergeCell ref="I1:J1"/>
    <mergeCell ref="B6:I7"/>
    <mergeCell ref="B9:I9"/>
    <mergeCell ref="B23:I23"/>
    <mergeCell ref="B24:I24"/>
    <mergeCell ref="B25:I25"/>
    <mergeCell ref="B27:I27"/>
    <mergeCell ref="B30:I30"/>
    <mergeCell ref="B32:I32"/>
    <mergeCell ref="B33:I33"/>
    <mergeCell ref="B4:I4"/>
  </mergeCells>
  <phoneticPr fontId="86"/>
  <pageMargins left="0.98402777777777772" right="0.39374999999999999" top="0.78749999999999998" bottom="0.35416666666666669" header="0.51180555555555551" footer="0.51180555555555551"/>
  <pageSetup paperSize="9" firstPageNumber="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view="pageBreakPreview" zoomScaleNormal="100" zoomScaleSheetLayoutView="100" workbookViewId="0">
      <selection activeCell="F7" sqref="F7"/>
    </sheetView>
  </sheetViews>
  <sheetFormatPr defaultColWidth="9" defaultRowHeight="13.5"/>
  <cols>
    <col min="1" max="1" width="14.75" style="145" customWidth="1"/>
    <col min="2" max="2" width="4" style="145" customWidth="1"/>
    <col min="3" max="4" width="2.875" style="145" customWidth="1"/>
    <col min="5" max="5" width="16.125" style="145" customWidth="1"/>
    <col min="6" max="6" width="19.125" style="145" customWidth="1"/>
    <col min="7" max="7" width="6.875" style="145" customWidth="1"/>
    <col min="8" max="8" width="9.875" style="145" customWidth="1"/>
    <col min="9" max="10" width="9" style="145"/>
    <col min="11" max="11" width="5.375" style="145" customWidth="1"/>
    <col min="12" max="16384" width="9" style="145"/>
  </cols>
  <sheetData>
    <row r="1" spans="1:256" ht="18">
      <c r="A1" s="146" t="s">
        <v>255</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7.5" customHeight="1">
      <c r="A2" s="445" t="s">
        <v>563</v>
      </c>
      <c r="B2" s="446"/>
      <c r="C2" s="446"/>
      <c r="D2" s="446"/>
      <c r="E2" s="446"/>
      <c r="F2" s="446"/>
      <c r="G2" s="446"/>
      <c r="H2" s="446"/>
      <c r="I2" s="446"/>
      <c r="J2" s="446"/>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c r="A3"/>
      <c r="B3"/>
      <c r="C3"/>
      <c r="D3"/>
      <c r="E3"/>
      <c r="F3"/>
      <c r="G3"/>
      <c r="H3" s="41"/>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7.25" customHeight="1">
      <c r="A4" s="147" t="s">
        <v>256</v>
      </c>
      <c r="B4"/>
      <c r="C4"/>
      <c r="D4"/>
      <c r="E4"/>
      <c r="F4"/>
      <c r="G4"/>
      <c r="H4" s="41"/>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9" customHeight="1">
      <c r="A5"/>
      <c r="B5"/>
      <c r="C5"/>
      <c r="D5" s="38"/>
      <c r="E5" s="38"/>
      <c r="F5" s="38"/>
      <c r="G5" s="38"/>
      <c r="H5" s="148"/>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c r="B6"/>
      <c r="C6" s="149" t="s">
        <v>257</v>
      </c>
      <c r="D6" s="493" t="s">
        <v>258</v>
      </c>
      <c r="E6" s="493"/>
      <c r="F6" s="493"/>
      <c r="G6" s="493"/>
      <c r="H6" s="493"/>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 customHeight="1">
      <c r="A7" s="150" t="s">
        <v>153</v>
      </c>
      <c r="B7"/>
      <c r="C7" s="149" t="s">
        <v>259</v>
      </c>
      <c r="D7" s="486" t="s">
        <v>260</v>
      </c>
      <c r="E7" s="486"/>
      <c r="F7" s="151" t="s">
        <v>261</v>
      </c>
      <c r="G7" s="487" t="s">
        <v>262</v>
      </c>
      <c r="H7" s="48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 customHeight="1">
      <c r="A8"/>
      <c r="B8"/>
      <c r="C8" s="149" t="s">
        <v>263</v>
      </c>
      <c r="D8" s="486" t="s">
        <v>264</v>
      </c>
      <c r="E8" s="486"/>
      <c r="F8" s="151" t="s">
        <v>265</v>
      </c>
      <c r="G8" s="487" t="s">
        <v>266</v>
      </c>
      <c r="H8" s="487"/>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 customHeight="1">
      <c r="A9"/>
      <c r="B9"/>
      <c r="C9" s="149" t="s">
        <v>267</v>
      </c>
      <c r="D9" s="486" t="s">
        <v>268</v>
      </c>
      <c r="E9" s="486"/>
      <c r="F9" s="151" t="s">
        <v>269</v>
      </c>
      <c r="G9" s="487" t="s">
        <v>270</v>
      </c>
      <c r="H9" s="487"/>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5" customHeight="1">
      <c r="A10"/>
      <c r="B10"/>
      <c r="C10" s="152" t="s">
        <v>271</v>
      </c>
      <c r="D10" s="488" t="s">
        <v>272</v>
      </c>
      <c r="E10" s="488"/>
      <c r="F10" s="153" t="s">
        <v>273</v>
      </c>
      <c r="G10" s="153"/>
      <c r="H10" s="154"/>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57" customHeight="1">
      <c r="A11" s="489" t="s">
        <v>588</v>
      </c>
      <c r="B11"/>
      <c r="C11" s="152"/>
      <c r="D11" s="155"/>
      <c r="E11" s="491" t="s">
        <v>275</v>
      </c>
      <c r="F11" s="491"/>
      <c r="G11" s="491"/>
      <c r="H11" s="49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5" customHeight="1">
      <c r="A12" s="490"/>
      <c r="B12"/>
      <c r="C12" s="152" t="s">
        <v>276</v>
      </c>
      <c r="D12" s="492" t="s">
        <v>277</v>
      </c>
      <c r="E12" s="492"/>
      <c r="F12" s="492"/>
      <c r="G12" s="492"/>
      <c r="H12" s="49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c r="A13" s="490"/>
      <c r="B13"/>
      <c r="C13"/>
      <c r="D13"/>
      <c r="E13"/>
      <c r="F13"/>
      <c r="G13"/>
      <c r="H13" s="41"/>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c r="A14"/>
      <c r="B14"/>
      <c r="C14"/>
      <c r="D14"/>
      <c r="E14"/>
      <c r="F14"/>
      <c r="G14"/>
      <c r="H14" s="156"/>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2.5" customHeight="1">
      <c r="A15" s="147" t="s">
        <v>278</v>
      </c>
      <c r="B15"/>
      <c r="C15"/>
      <c r="D15"/>
      <c r="E15"/>
      <c r="F15"/>
      <c r="G15"/>
      <c r="H15" s="41"/>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9"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10" s="157" customFormat="1" ht="18" customHeight="1">
      <c r="A17" s="482" t="s">
        <v>279</v>
      </c>
      <c r="B17" s="482"/>
      <c r="C17" s="482"/>
      <c r="D17" s="482" t="s">
        <v>155</v>
      </c>
      <c r="E17" s="482"/>
      <c r="F17" s="482"/>
      <c r="G17" s="482"/>
      <c r="H17" s="156"/>
    </row>
    <row r="18" spans="1:10" ht="18" customHeight="1">
      <c r="A18" s="483" t="s">
        <v>540</v>
      </c>
      <c r="B18" s="483"/>
      <c r="C18" s="483"/>
      <c r="D18" s="158"/>
      <c r="E18" s="484" t="s">
        <v>280</v>
      </c>
      <c r="F18" s="484"/>
      <c r="G18" s="485"/>
      <c r="H18"/>
      <c r="I18"/>
      <c r="J18"/>
    </row>
    <row r="19" spans="1:10" ht="27.95" customHeight="1">
      <c r="A19" s="479" t="s">
        <v>541</v>
      </c>
      <c r="B19" s="479"/>
      <c r="C19" s="479"/>
      <c r="D19" s="158"/>
      <c r="E19" s="481" t="s">
        <v>542</v>
      </c>
      <c r="F19" s="481"/>
      <c r="G19" s="481"/>
      <c r="H19"/>
      <c r="I19"/>
      <c r="J19"/>
    </row>
    <row r="20" spans="1:10" ht="27.95" customHeight="1">
      <c r="A20" s="479" t="s">
        <v>532</v>
      </c>
      <c r="B20" s="479"/>
      <c r="C20" s="479"/>
      <c r="D20" s="158"/>
      <c r="E20" s="480" t="s">
        <v>544</v>
      </c>
      <c r="F20" s="480"/>
      <c r="G20" s="480"/>
      <c r="H20"/>
      <c r="I20"/>
      <c r="J20"/>
    </row>
    <row r="21" spans="1:10" ht="27.95" customHeight="1">
      <c r="A21" s="479" t="s">
        <v>533</v>
      </c>
      <c r="B21" s="479"/>
      <c r="C21" s="479"/>
      <c r="D21" s="158"/>
      <c r="E21" s="480" t="s">
        <v>543</v>
      </c>
      <c r="F21" s="481"/>
      <c r="G21" s="481"/>
      <c r="H21"/>
      <c r="I21"/>
      <c r="J21"/>
    </row>
    <row r="22" spans="1:10" ht="27.95" customHeight="1">
      <c r="A22" s="479" t="s">
        <v>534</v>
      </c>
      <c r="B22" s="479"/>
      <c r="C22" s="479"/>
      <c r="D22" s="158"/>
      <c r="E22" s="480" t="s">
        <v>545</v>
      </c>
      <c r="F22" s="480"/>
      <c r="G22" s="480"/>
      <c r="H22"/>
      <c r="I22" s="159" t="s">
        <v>281</v>
      </c>
      <c r="J22"/>
    </row>
    <row r="23" spans="1:10" ht="27.95" customHeight="1">
      <c r="A23" s="479" t="s">
        <v>535</v>
      </c>
      <c r="B23" s="479"/>
      <c r="C23" s="479"/>
      <c r="D23" s="158"/>
      <c r="E23" s="480" t="s">
        <v>546</v>
      </c>
      <c r="F23" s="480"/>
      <c r="G23" s="480"/>
      <c r="H23"/>
      <c r="J23"/>
    </row>
    <row r="24" spans="1:10" ht="27.95" customHeight="1">
      <c r="A24" s="479" t="s">
        <v>536</v>
      </c>
      <c r="B24" s="479"/>
      <c r="C24" s="479"/>
      <c r="D24" s="158"/>
      <c r="E24" s="481" t="s">
        <v>547</v>
      </c>
      <c r="F24" s="481"/>
      <c r="G24" s="481"/>
      <c r="H24"/>
      <c r="J24"/>
    </row>
    <row r="25" spans="1:10" ht="27.95" customHeight="1">
      <c r="A25" s="479" t="s">
        <v>537</v>
      </c>
      <c r="B25" s="479"/>
      <c r="C25" s="479"/>
      <c r="D25" s="158"/>
      <c r="E25" s="481" t="s">
        <v>548</v>
      </c>
      <c r="F25" s="481"/>
      <c r="G25" s="481"/>
      <c r="H25"/>
      <c r="J25"/>
    </row>
    <row r="26" spans="1:10" ht="27.95" customHeight="1">
      <c r="A26" s="475" t="s">
        <v>538</v>
      </c>
      <c r="B26" s="475"/>
      <c r="C26" s="475"/>
      <c r="D26" s="160"/>
      <c r="E26" s="476" t="s">
        <v>549</v>
      </c>
      <c r="F26" s="476"/>
      <c r="G26" s="476"/>
      <c r="H26"/>
      <c r="J26"/>
    </row>
    <row r="27" spans="1:10" ht="72.75" customHeight="1">
      <c r="A27" s="477" t="s">
        <v>539</v>
      </c>
      <c r="B27" s="477"/>
      <c r="C27" s="477"/>
      <c r="D27" s="160"/>
      <c r="E27" s="476" t="s">
        <v>550</v>
      </c>
      <c r="F27" s="476"/>
      <c r="G27" s="476"/>
      <c r="H27"/>
      <c r="J27"/>
    </row>
    <row r="28" spans="1:10">
      <c r="A28"/>
      <c r="B28"/>
      <c r="C28"/>
      <c r="F28"/>
      <c r="H28"/>
      <c r="J28"/>
    </row>
    <row r="29" spans="1:10" ht="6.75" customHeight="1">
      <c r="A29"/>
      <c r="B29"/>
      <c r="C29"/>
      <c r="D29"/>
      <c r="E29"/>
      <c r="F29"/>
      <c r="G29"/>
      <c r="H29"/>
      <c r="I29"/>
      <c r="J29"/>
    </row>
    <row r="30" spans="1:10" ht="17.25" customHeight="1">
      <c r="A30" s="147" t="s">
        <v>282</v>
      </c>
      <c r="B30"/>
      <c r="C30"/>
      <c r="D30"/>
      <c r="E30"/>
      <c r="F30"/>
      <c r="G30"/>
      <c r="H30"/>
      <c r="I30"/>
      <c r="J30"/>
    </row>
    <row r="31" spans="1:10" ht="20.25" customHeight="1">
      <c r="A31"/>
      <c r="B31"/>
      <c r="C31"/>
      <c r="D31"/>
      <c r="E31"/>
      <c r="F31"/>
      <c r="G31"/>
      <c r="H31"/>
      <c r="I31"/>
      <c r="J31"/>
    </row>
    <row r="32" spans="1:10" ht="14.25">
      <c r="A32" s="53" t="s">
        <v>155</v>
      </c>
      <c r="B32"/>
      <c r="C32" s="53" t="s">
        <v>283</v>
      </c>
      <c r="D32"/>
      <c r="E32"/>
      <c r="F32" s="150" t="s">
        <v>284</v>
      </c>
      <c r="G32"/>
      <c r="H32"/>
      <c r="I32"/>
      <c r="J32"/>
    </row>
    <row r="33" spans="1:10">
      <c r="A33"/>
      <c r="B33"/>
      <c r="C33"/>
      <c r="D33"/>
      <c r="E33"/>
      <c r="F33"/>
      <c r="G33"/>
      <c r="H33"/>
      <c r="I33"/>
      <c r="J33"/>
    </row>
    <row r="34" spans="1:10" ht="14.25" customHeight="1">
      <c r="A34"/>
      <c r="B34" s="355" t="s">
        <v>285</v>
      </c>
      <c r="C34" s="356"/>
      <c r="D34" s="356"/>
      <c r="E34" s="356"/>
      <c r="F34" s="357" t="s">
        <v>286</v>
      </c>
      <c r="G34" s="356"/>
      <c r="H34" s="356"/>
      <c r="I34" s="356"/>
      <c r="J34"/>
    </row>
    <row r="35" spans="1:10">
      <c r="A35"/>
      <c r="B35"/>
      <c r="C35"/>
      <c r="D35"/>
      <c r="E35"/>
      <c r="F35"/>
      <c r="G35"/>
      <c r="H35"/>
      <c r="I35"/>
      <c r="J35"/>
    </row>
    <row r="36" spans="1:10">
      <c r="A36"/>
      <c r="B36"/>
      <c r="C36"/>
      <c r="D36"/>
      <c r="E36"/>
      <c r="F36"/>
      <c r="G36"/>
      <c r="H36"/>
      <c r="I36"/>
      <c r="J36"/>
    </row>
    <row r="37" spans="1:10" ht="30" customHeight="1">
      <c r="A37" s="478" t="s">
        <v>287</v>
      </c>
      <c r="B37" s="478"/>
      <c r="C37" s="478"/>
      <c r="D37" s="478"/>
      <c r="E37" s="478"/>
      <c r="F37" s="478"/>
      <c r="G37" s="478"/>
      <c r="H37" s="478"/>
      <c r="I37" s="478"/>
      <c r="J37" s="478"/>
    </row>
    <row r="38" spans="1:10" ht="15.75" customHeight="1">
      <c r="A38" s="436" t="s">
        <v>577</v>
      </c>
      <c r="B38" s="436"/>
      <c r="C38" s="436"/>
      <c r="D38" s="436"/>
      <c r="E38" s="436"/>
      <c r="F38" s="436"/>
      <c r="G38" s="436"/>
      <c r="H38" s="436"/>
      <c r="I38" s="436"/>
      <c r="J38" s="436"/>
    </row>
    <row r="39" spans="1:10" ht="15.75" customHeight="1">
      <c r="A39" s="436"/>
      <c r="B39" s="436"/>
      <c r="C39" s="436"/>
      <c r="D39" s="436"/>
      <c r="E39" s="436"/>
      <c r="F39" s="436"/>
      <c r="G39" s="436"/>
      <c r="H39" s="436"/>
      <c r="I39" s="436"/>
      <c r="J39" s="436"/>
    </row>
    <row r="40" spans="1:10">
      <c r="A40" s="369" t="s">
        <v>576</v>
      </c>
    </row>
  </sheetData>
  <sheetProtection selectLockedCells="1" selectUnlockedCells="1"/>
  <mergeCells count="36">
    <mergeCell ref="A2:J2"/>
    <mergeCell ref="D6:H6"/>
    <mergeCell ref="D7:E7"/>
    <mergeCell ref="G7:H7"/>
    <mergeCell ref="D8:E8"/>
    <mergeCell ref="G8:H8"/>
    <mergeCell ref="D9:E9"/>
    <mergeCell ref="G9:H9"/>
    <mergeCell ref="D10:E10"/>
    <mergeCell ref="A11:A13"/>
    <mergeCell ref="E11:H11"/>
    <mergeCell ref="D12:H12"/>
    <mergeCell ref="A17:C17"/>
    <mergeCell ref="D17:G17"/>
    <mergeCell ref="A18:C18"/>
    <mergeCell ref="A19:C19"/>
    <mergeCell ref="E19:G19"/>
    <mergeCell ref="E18:G18"/>
    <mergeCell ref="A20:C20"/>
    <mergeCell ref="E20:G20"/>
    <mergeCell ref="A21:C21"/>
    <mergeCell ref="E21:G21"/>
    <mergeCell ref="A22:C22"/>
    <mergeCell ref="E22:G22"/>
    <mergeCell ref="A23:C23"/>
    <mergeCell ref="E23:G23"/>
    <mergeCell ref="A24:C24"/>
    <mergeCell ref="E24:G24"/>
    <mergeCell ref="A25:C25"/>
    <mergeCell ref="E25:G25"/>
    <mergeCell ref="A38:J39"/>
    <mergeCell ref="A26:C26"/>
    <mergeCell ref="E26:G26"/>
    <mergeCell ref="A27:C27"/>
    <mergeCell ref="E27:G27"/>
    <mergeCell ref="A37:J37"/>
  </mergeCells>
  <phoneticPr fontId="86"/>
  <pageMargins left="0.98425196850393704" right="0.39370078740157483" top="0.78740157480314965" bottom="0.35433070866141736" header="0.51181102362204722" footer="0.51181102362204722"/>
  <pageSetup paperSize="9" scale="88" firstPageNumber="0" orientation="portrait" horizontalDpi="300" verticalDpi="300" r:id="rId1"/>
  <headerFooter alignWithMargins="0">
    <oddFooter>&amp;C８</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view="pageBreakPreview" topLeftCell="A4" zoomScaleNormal="100" zoomScaleSheetLayoutView="100" workbookViewId="0">
      <selection activeCell="G12" sqref="G12:H12"/>
    </sheetView>
  </sheetViews>
  <sheetFormatPr defaultColWidth="9" defaultRowHeight="14.25"/>
  <cols>
    <col min="1" max="1" width="3.75" style="51" customWidth="1"/>
    <col min="2" max="2" width="4.125" style="51" customWidth="1"/>
    <col min="3" max="3" width="5.25" style="51" customWidth="1"/>
    <col min="4" max="4" width="14.875" style="51" customWidth="1"/>
    <col min="5" max="6" width="1.125" style="51" customWidth="1"/>
    <col min="7" max="7" width="6" style="51" customWidth="1"/>
    <col min="8" max="8" width="26.625" style="51" customWidth="1"/>
    <col min="9" max="9" width="1.125" style="51" customWidth="1"/>
    <col min="10" max="10" width="26" style="51" customWidth="1"/>
    <col min="11" max="16384" width="9" style="51"/>
  </cols>
  <sheetData>
    <row r="1" spans="1:256" s="162" customFormat="1" ht="19.5" customHeight="1">
      <c r="A1" s="147" t="s">
        <v>290</v>
      </c>
    </row>
    <row r="2" spans="1:256" s="164" customFormat="1" ht="5.25" customHeight="1">
      <c r="A2" s="163"/>
    </row>
    <row r="3" spans="1:256" ht="24" customHeight="1">
      <c r="A3" s="507" t="s">
        <v>291</v>
      </c>
      <c r="B3" s="507"/>
      <c r="C3" s="507"/>
      <c r="D3" s="507"/>
      <c r="E3" s="507"/>
      <c r="F3" s="507"/>
      <c r="G3" s="507"/>
      <c r="H3" s="507"/>
      <c r="I3" s="507"/>
      <c r="J3" s="507"/>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8" customHeight="1">
      <c r="A4" s="508" t="s">
        <v>292</v>
      </c>
      <c r="B4" s="509" t="s">
        <v>293</v>
      </c>
      <c r="C4" s="509"/>
      <c r="D4" s="509"/>
      <c r="E4" s="509"/>
      <c r="F4" s="510" t="s">
        <v>294</v>
      </c>
      <c r="G4" s="510"/>
      <c r="H4" s="510"/>
      <c r="I4" s="165"/>
      <c r="J4" s="149" t="s">
        <v>295</v>
      </c>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30" customHeight="1">
      <c r="A5" s="508"/>
      <c r="B5" s="166" t="s">
        <v>296</v>
      </c>
      <c r="C5" s="497" t="s">
        <v>297</v>
      </c>
      <c r="D5" s="497"/>
      <c r="E5" s="165"/>
      <c r="F5" s="167"/>
      <c r="G5" s="498" t="s">
        <v>567</v>
      </c>
      <c r="H5" s="499"/>
      <c r="I5" s="168"/>
      <c r="J5" s="514" t="s">
        <v>608</v>
      </c>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30" customHeight="1">
      <c r="A6" s="508"/>
      <c r="B6" s="166" t="s">
        <v>298</v>
      </c>
      <c r="C6" s="500" t="s">
        <v>299</v>
      </c>
      <c r="D6" s="500"/>
      <c r="E6" s="165"/>
      <c r="F6" s="169"/>
      <c r="G6" s="499" t="s">
        <v>300</v>
      </c>
      <c r="H6" s="499"/>
      <c r="I6" s="168"/>
      <c r="J6" s="515"/>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4.95" customHeight="1">
      <c r="A7" s="508"/>
      <c r="B7" s="166" t="s">
        <v>593</v>
      </c>
      <c r="C7" s="497" t="s">
        <v>602</v>
      </c>
      <c r="D7" s="497"/>
      <c r="E7" s="165"/>
      <c r="F7" s="167"/>
      <c r="G7" s="512" t="s">
        <v>604</v>
      </c>
      <c r="H7" s="512"/>
      <c r="I7" s="168"/>
      <c r="J7" s="514" t="s">
        <v>605</v>
      </c>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4.95" customHeight="1">
      <c r="A8" s="508"/>
      <c r="B8" s="166" t="s">
        <v>594</v>
      </c>
      <c r="C8" s="511" t="s">
        <v>603</v>
      </c>
      <c r="D8" s="500"/>
      <c r="E8" s="165"/>
      <c r="F8" s="176"/>
      <c r="G8" s="513"/>
      <c r="H8" s="513"/>
      <c r="I8" s="177"/>
      <c r="J8" s="515"/>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30" customHeight="1">
      <c r="A9" s="502" t="s">
        <v>301</v>
      </c>
      <c r="B9" s="166" t="s">
        <v>595</v>
      </c>
      <c r="C9" s="503" t="s">
        <v>306</v>
      </c>
      <c r="D9" s="503"/>
      <c r="E9" s="172"/>
      <c r="F9" s="173"/>
      <c r="G9" s="498" t="s">
        <v>566</v>
      </c>
      <c r="H9" s="499"/>
      <c r="I9" s="168"/>
      <c r="J9" s="381" t="s">
        <v>609</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30" customHeight="1">
      <c r="A10" s="502"/>
      <c r="B10" s="166" t="s">
        <v>596</v>
      </c>
      <c r="C10" s="500" t="s">
        <v>308</v>
      </c>
      <c r="D10" s="500"/>
      <c r="E10" s="165"/>
      <c r="F10" s="169"/>
      <c r="G10" s="504" t="s">
        <v>600</v>
      </c>
      <c r="H10" s="499"/>
      <c r="I10" s="170"/>
      <c r="J10" s="381" t="s">
        <v>610</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5.25" customHeight="1">
      <c r="A11" s="502"/>
      <c r="B11" s="171"/>
      <c r="C11" s="178"/>
      <c r="D11" s="178"/>
      <c r="E11" s="172"/>
      <c r="F11" s="173"/>
      <c r="G11" s="179"/>
      <c r="H11" s="180"/>
      <c r="I11" s="168"/>
      <c r="J11" s="18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14.95" customHeight="1">
      <c r="A12" s="502"/>
      <c r="B12" s="378" t="s">
        <v>601</v>
      </c>
      <c r="C12" s="505" t="s">
        <v>606</v>
      </c>
      <c r="D12" s="506"/>
      <c r="E12" s="183"/>
      <c r="F12" s="184"/>
      <c r="G12" s="496" t="s">
        <v>614</v>
      </c>
      <c r="H12" s="496"/>
      <c r="I12" s="185"/>
      <c r="J12" s="353" t="s">
        <v>616</v>
      </c>
      <c r="K12" s="494"/>
      <c r="L12" s="494"/>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5.25" customHeight="1">
      <c r="A13" s="502"/>
      <c r="B13" s="174"/>
      <c r="C13" s="186"/>
      <c r="D13" s="186"/>
      <c r="E13" s="175"/>
      <c r="F13" s="176"/>
      <c r="G13" s="187"/>
      <c r="H13" s="188"/>
      <c r="I13" s="177"/>
      <c r="J13" s="189"/>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6" customHeight="1">
      <c r="A14" s="502"/>
      <c r="B14" s="171"/>
      <c r="C14" s="178"/>
      <c r="D14" s="178"/>
      <c r="E14" s="172"/>
      <c r="F14" s="173"/>
      <c r="G14" s="179"/>
      <c r="H14" s="180"/>
      <c r="I14" s="168"/>
      <c r="J14" s="181"/>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99.95" customHeight="1">
      <c r="A15" s="502"/>
      <c r="B15" s="378" t="s">
        <v>597</v>
      </c>
      <c r="C15" s="505" t="s">
        <v>607</v>
      </c>
      <c r="D15" s="506"/>
      <c r="E15" s="183"/>
      <c r="F15" s="184"/>
      <c r="G15" s="496" t="s">
        <v>615</v>
      </c>
      <c r="H15" s="496"/>
      <c r="I15" s="185"/>
      <c r="J15" s="353" t="s">
        <v>617</v>
      </c>
      <c r="K15" s="494"/>
      <c r="L15" s="494"/>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4.5" customHeight="1">
      <c r="A16" s="502"/>
      <c r="B16" s="174"/>
      <c r="C16" s="186"/>
      <c r="D16" s="186"/>
      <c r="E16" s="175"/>
      <c r="F16" s="176"/>
      <c r="G16" s="187"/>
      <c r="H16" s="188"/>
      <c r="I16" s="177"/>
      <c r="J16" s="189"/>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32.1" customHeight="1">
      <c r="A17" s="502"/>
      <c r="B17" s="379" t="s">
        <v>598</v>
      </c>
      <c r="C17" s="497" t="s">
        <v>313</v>
      </c>
      <c r="D17" s="497"/>
      <c r="E17" s="165"/>
      <c r="F17" s="169"/>
      <c r="G17" s="498" t="s">
        <v>613</v>
      </c>
      <c r="H17" s="499"/>
      <c r="I17" s="170"/>
      <c r="J17" s="381" t="s">
        <v>611</v>
      </c>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32.1" customHeight="1">
      <c r="A18" s="502"/>
      <c r="B18" s="380" t="s">
        <v>599</v>
      </c>
      <c r="C18" s="500" t="s">
        <v>315</v>
      </c>
      <c r="D18" s="500"/>
      <c r="E18" s="165"/>
      <c r="F18" s="169"/>
      <c r="G18" s="499" t="s">
        <v>316</v>
      </c>
      <c r="H18" s="499"/>
      <c r="I18" s="170"/>
      <c r="J18" s="381" t="s">
        <v>612</v>
      </c>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0.100000000000001" customHeight="1">
      <c r="A19" s="191"/>
      <c r="B19" s="192"/>
      <c r="C19" s="193"/>
      <c r="D19" s="193"/>
      <c r="E19" s="194"/>
      <c r="F19" s="195"/>
      <c r="G19" s="196"/>
      <c r="H19" s="196"/>
      <c r="I19" s="195"/>
      <c r="J19" s="197"/>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202" customFormat="1" ht="15" customHeight="1">
      <c r="A20" s="198" t="s">
        <v>317</v>
      </c>
      <c r="B20" s="199" t="s">
        <v>318</v>
      </c>
      <c r="C20" s="51"/>
      <c r="D20" s="51"/>
      <c r="E20" s="164"/>
      <c r="F20" s="200"/>
      <c r="G20" s="200"/>
      <c r="H20" s="200"/>
      <c r="I20" s="201"/>
    </row>
    <row r="21" spans="1:256" ht="15" customHeight="1">
      <c r="A21"/>
      <c r="B21" s="53" t="s">
        <v>319</v>
      </c>
      <c r="C21"/>
      <c r="D21"/>
      <c r="E21" s="164"/>
      <c r="F21" s="200"/>
      <c r="G21" s="200"/>
      <c r="H21" s="200"/>
      <c r="I21" s="201"/>
      <c r="J21" s="203" t="s">
        <v>320</v>
      </c>
    </row>
    <row r="22" spans="1:256" ht="22.5" customHeight="1">
      <c r="A22" s="204" t="s">
        <v>317</v>
      </c>
      <c r="B22" s="205" t="s">
        <v>321</v>
      </c>
      <c r="C22" s="204"/>
      <c r="D22"/>
      <c r="E22" s="164"/>
      <c r="F22" s="200"/>
      <c r="G22" s="200"/>
      <c r="H22" s="200"/>
      <c r="I22" s="206"/>
      <c r="J22" s="207" t="s">
        <v>322</v>
      </c>
    </row>
    <row r="23" spans="1:256">
      <c r="A23"/>
      <c r="B23"/>
      <c r="C23"/>
      <c r="D23"/>
      <c r="E23"/>
      <c r="F23" s="206"/>
      <c r="G23" s="206"/>
      <c r="H23" s="206"/>
      <c r="I23" s="206"/>
      <c r="J23" s="202"/>
    </row>
    <row r="24" spans="1:256" ht="18">
      <c r="A24" s="147" t="s">
        <v>323</v>
      </c>
      <c r="B24"/>
      <c r="C24"/>
      <c r="D24"/>
      <c r="E24"/>
      <c r="F24" s="206"/>
      <c r="G24" s="206"/>
      <c r="H24" s="206"/>
      <c r="I24" s="206"/>
      <c r="J24"/>
    </row>
    <row r="25" spans="1:256">
      <c r="B25"/>
      <c r="C25"/>
      <c r="D25"/>
      <c r="E25"/>
      <c r="F25" s="206"/>
      <c r="G25" s="206"/>
      <c r="H25" s="206"/>
      <c r="I25" s="206"/>
      <c r="J25"/>
    </row>
    <row r="26" spans="1:256" ht="17.25" customHeight="1">
      <c r="B26"/>
      <c r="C26" s="150" t="s">
        <v>324</v>
      </c>
      <c r="D26" s="50"/>
      <c r="E26" s="50"/>
      <c r="F26" s="208"/>
      <c r="G26" s="50"/>
      <c r="H26" s="150" t="s">
        <v>325</v>
      </c>
      <c r="I26" s="206"/>
      <c r="J26" s="209" t="s">
        <v>326</v>
      </c>
    </row>
    <row r="27" spans="1:256" ht="26.25" customHeight="1">
      <c r="B27"/>
      <c r="C27" s="51" t="s">
        <v>327</v>
      </c>
      <c r="D27" s="210"/>
      <c r="E27"/>
      <c r="F27" s="206"/>
      <c r="G27" s="211" t="s">
        <v>328</v>
      </c>
      <c r="H27" s="212" t="s">
        <v>329</v>
      </c>
      <c r="I27" s="206"/>
      <c r="J27" s="53" t="s">
        <v>330</v>
      </c>
    </row>
    <row r="28" spans="1:256" ht="18.600000000000001" customHeight="1">
      <c r="B28" s="162"/>
      <c r="C28"/>
      <c r="D28"/>
      <c r="E28"/>
      <c r="F28" s="206"/>
      <c r="G28" s="206"/>
      <c r="H28" s="206"/>
      <c r="I28" s="206"/>
    </row>
    <row r="29" spans="1:256" ht="13.5" customHeight="1">
      <c r="C29" s="213"/>
      <c r="D29" s="213"/>
      <c r="E29" s="213"/>
      <c r="F29" s="214"/>
      <c r="G29" s="501" t="s">
        <v>331</v>
      </c>
      <c r="H29" s="501"/>
      <c r="I29" s="206"/>
    </row>
    <row r="30" spans="1:256" ht="30.75" customHeight="1">
      <c r="C30" s="215"/>
      <c r="D30" s="215"/>
      <c r="E30" s="215"/>
      <c r="F30" s="216"/>
      <c r="G30" s="495" t="s">
        <v>332</v>
      </c>
      <c r="H30" s="495"/>
      <c r="I30" s="206"/>
    </row>
    <row r="31" spans="1:256" ht="10.5" customHeight="1">
      <c r="H31"/>
    </row>
    <row r="32" spans="1:256">
      <c r="H32"/>
    </row>
    <row r="33" spans="2:9">
      <c r="H33"/>
    </row>
    <row r="34" spans="2:9">
      <c r="H34"/>
    </row>
    <row r="35" spans="2:9">
      <c r="B35" s="355"/>
      <c r="C35" s="355"/>
      <c r="D35" s="355"/>
      <c r="E35" s="355"/>
      <c r="F35" s="355"/>
      <c r="G35" s="355"/>
      <c r="H35" s="356"/>
      <c r="I35" s="355"/>
    </row>
    <row r="36" spans="2:9">
      <c r="H36"/>
    </row>
    <row r="37" spans="2:9" ht="27">
      <c r="H37" s="217" t="s">
        <v>333</v>
      </c>
    </row>
    <row r="39" spans="2:9" ht="18.75" customHeight="1"/>
  </sheetData>
  <sheetProtection selectLockedCells="1" selectUnlockedCells="1"/>
  <mergeCells count="30">
    <mergeCell ref="A3:J3"/>
    <mergeCell ref="A4:A8"/>
    <mergeCell ref="B4:E4"/>
    <mergeCell ref="F4:H4"/>
    <mergeCell ref="C5:D5"/>
    <mergeCell ref="G5:H5"/>
    <mergeCell ref="C8:D8"/>
    <mergeCell ref="C6:D6"/>
    <mergeCell ref="G6:H6"/>
    <mergeCell ref="C7:D7"/>
    <mergeCell ref="G7:H8"/>
    <mergeCell ref="J5:J6"/>
    <mergeCell ref="J7:J8"/>
    <mergeCell ref="A9:A18"/>
    <mergeCell ref="C9:D9"/>
    <mergeCell ref="G9:H9"/>
    <mergeCell ref="C10:D10"/>
    <mergeCell ref="G10:H10"/>
    <mergeCell ref="C12:D12"/>
    <mergeCell ref="G12:H12"/>
    <mergeCell ref="C15:D15"/>
    <mergeCell ref="K12:L12"/>
    <mergeCell ref="K15:L15"/>
    <mergeCell ref="G30:H30"/>
    <mergeCell ref="G15:H15"/>
    <mergeCell ref="C17:D17"/>
    <mergeCell ref="G17:H17"/>
    <mergeCell ref="C18:D18"/>
    <mergeCell ref="G18:H18"/>
    <mergeCell ref="G29:H29"/>
  </mergeCells>
  <phoneticPr fontId="86"/>
  <pageMargins left="0.98425196850393704" right="0.39370078740157483" top="0.78740157480314965" bottom="0.35433070866141736" header="0.51181102362204722" footer="0.51181102362204722"/>
  <pageSetup paperSize="9" scale="95" firstPageNumber="0" orientation="portrait" horizontalDpi="300" verticalDpi="300" r:id="rId1"/>
  <headerFooter alignWithMargins="0">
    <oddFooter>&amp;C９</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view="pageBreakPreview" zoomScaleNormal="100" zoomScaleSheetLayoutView="100" workbookViewId="0">
      <selection activeCell="A6" sqref="A6:O6"/>
    </sheetView>
  </sheetViews>
  <sheetFormatPr defaultColWidth="9" defaultRowHeight="12"/>
  <cols>
    <col min="1" max="1" width="3.75" style="164" customWidth="1"/>
    <col min="2" max="2" width="3.875" style="164" customWidth="1"/>
    <col min="3" max="3" width="7.125" style="164" customWidth="1"/>
    <col min="4" max="4" width="7.5" style="164" customWidth="1"/>
    <col min="5" max="5" width="2.5" style="164" customWidth="1"/>
    <col min="6" max="6" width="5.75" style="164" customWidth="1"/>
    <col min="7" max="7" width="6.125" style="164" customWidth="1"/>
    <col min="8" max="8" width="4.125" style="164" customWidth="1"/>
    <col min="9" max="9" width="3.25" style="164" customWidth="1"/>
    <col min="10" max="10" width="4.125" style="164" customWidth="1"/>
    <col min="11" max="11" width="3" style="164" customWidth="1"/>
    <col min="12" max="12" width="4.125" style="164" customWidth="1"/>
    <col min="13" max="13" width="4.625" style="164" customWidth="1"/>
    <col min="14" max="15" width="2.875" style="164" customWidth="1"/>
    <col min="16" max="22" width="4.125" style="164" customWidth="1"/>
    <col min="23" max="23" width="2.875" style="164" customWidth="1"/>
    <col min="24" max="16384" width="9" style="164"/>
  </cols>
  <sheetData>
    <row r="1" spans="1:29" ht="35.25" customHeight="1">
      <c r="A1" s="561" t="s">
        <v>426</v>
      </c>
      <c r="B1" s="561"/>
      <c r="C1" s="561"/>
      <c r="D1" s="561"/>
      <c r="E1" s="561"/>
      <c r="F1" s="561"/>
      <c r="G1" s="561"/>
      <c r="H1" s="561"/>
      <c r="I1" s="561"/>
      <c r="J1" s="561"/>
      <c r="K1" s="561"/>
      <c r="L1" s="561"/>
      <c r="M1" s="561"/>
      <c r="N1" s="561"/>
      <c r="O1" s="561"/>
      <c r="P1" s="561"/>
      <c r="Q1" s="561"/>
      <c r="R1" s="561"/>
      <c r="S1" s="561"/>
      <c r="T1" s="561"/>
      <c r="U1" s="561"/>
      <c r="V1" s="561"/>
      <c r="W1" s="561"/>
      <c r="X1"/>
      <c r="Z1"/>
      <c r="AA1"/>
      <c r="AC1"/>
    </row>
    <row r="2" spans="1:29" ht="15" customHeight="1">
      <c r="A2"/>
      <c r="B2" s="53" t="s">
        <v>427</v>
      </c>
      <c r="C2"/>
      <c r="D2"/>
      <c r="E2"/>
      <c r="F2"/>
      <c r="G2"/>
      <c r="H2"/>
      <c r="I2"/>
      <c r="J2"/>
      <c r="K2"/>
      <c r="L2"/>
      <c r="M2"/>
      <c r="N2"/>
      <c r="O2"/>
      <c r="P2"/>
      <c r="Q2"/>
      <c r="R2"/>
      <c r="S2"/>
      <c r="T2"/>
      <c r="U2"/>
      <c r="V2"/>
      <c r="W2"/>
      <c r="X2"/>
      <c r="Z2"/>
      <c r="AA2"/>
      <c r="AC2"/>
    </row>
    <row r="3" spans="1:29" ht="15" customHeight="1">
      <c r="A3"/>
      <c r="B3" s="145"/>
      <c r="C3"/>
      <c r="D3"/>
      <c r="E3"/>
      <c r="F3"/>
      <c r="G3"/>
      <c r="H3" s="41"/>
      <c r="I3"/>
      <c r="J3"/>
      <c r="K3"/>
      <c r="L3"/>
      <c r="M3"/>
      <c r="N3"/>
      <c r="O3"/>
      <c r="P3"/>
      <c r="Q3"/>
      <c r="R3"/>
      <c r="S3"/>
      <c r="T3"/>
      <c r="U3"/>
      <c r="V3"/>
      <c r="W3"/>
      <c r="X3"/>
      <c r="Z3"/>
      <c r="AA3"/>
      <c r="AC3"/>
    </row>
    <row r="4" spans="1:29" ht="25.5">
      <c r="A4"/>
      <c r="B4" s="562" t="s">
        <v>428</v>
      </c>
      <c r="C4" s="562"/>
      <c r="D4" s="562"/>
      <c r="E4" s="562"/>
      <c r="F4" s="562"/>
      <c r="G4" s="562"/>
      <c r="H4" s="562"/>
      <c r="I4" s="562"/>
      <c r="J4" s="562"/>
      <c r="K4" s="562"/>
      <c r="L4" s="562"/>
      <c r="M4" s="562"/>
      <c r="N4" s="562"/>
      <c r="O4" s="562"/>
      <c r="P4" s="562"/>
      <c r="Q4" s="562"/>
      <c r="R4" s="562"/>
      <c r="S4" s="562"/>
      <c r="T4" s="562"/>
      <c r="U4" s="562"/>
      <c r="V4" s="562"/>
      <c r="W4" s="562"/>
      <c r="X4"/>
      <c r="Z4"/>
      <c r="AA4"/>
      <c r="AC4"/>
    </row>
    <row r="5" spans="1:29" ht="15" customHeight="1">
      <c r="A5"/>
      <c r="B5" s="229"/>
      <c r="C5"/>
      <c r="D5"/>
      <c r="E5"/>
      <c r="F5"/>
      <c r="G5"/>
      <c r="H5" s="41"/>
      <c r="I5"/>
      <c r="J5"/>
      <c r="K5"/>
      <c r="L5"/>
      <c r="M5"/>
      <c r="N5"/>
      <c r="O5"/>
      <c r="P5"/>
      <c r="Q5"/>
      <c r="R5"/>
      <c r="S5"/>
      <c r="T5"/>
      <c r="U5"/>
      <c r="V5"/>
      <c r="W5"/>
      <c r="X5"/>
      <c r="Z5"/>
      <c r="AA5"/>
      <c r="AC5"/>
    </row>
    <row r="6" spans="1:29" ht="14.25">
      <c r="A6"/>
      <c r="B6" s="53" t="s">
        <v>429</v>
      </c>
      <c r="C6"/>
      <c r="D6"/>
      <c r="E6"/>
      <c r="F6"/>
      <c r="G6"/>
      <c r="H6" s="41"/>
      <c r="I6" s="248"/>
      <c r="J6" s="248"/>
      <c r="K6"/>
      <c r="L6"/>
      <c r="M6"/>
      <c r="N6"/>
      <c r="O6"/>
      <c r="P6"/>
      <c r="Q6"/>
      <c r="R6"/>
      <c r="S6"/>
      <c r="T6"/>
      <c r="U6"/>
      <c r="V6"/>
      <c r="W6"/>
      <c r="X6"/>
      <c r="Z6"/>
      <c r="AA6"/>
      <c r="AC6"/>
    </row>
    <row r="7" spans="1:29" ht="15" customHeight="1">
      <c r="A7"/>
      <c r="B7" s="229"/>
      <c r="C7"/>
      <c r="D7"/>
      <c r="E7"/>
      <c r="F7"/>
      <c r="G7"/>
      <c r="H7" s="41"/>
      <c r="I7"/>
      <c r="J7"/>
      <c r="K7"/>
      <c r="L7"/>
      <c r="M7"/>
      <c r="N7"/>
      <c r="O7"/>
      <c r="P7"/>
      <c r="Q7"/>
      <c r="R7"/>
      <c r="S7"/>
      <c r="T7"/>
      <c r="U7"/>
      <c r="V7"/>
      <c r="W7"/>
      <c r="X7"/>
      <c r="Z7"/>
      <c r="AA7"/>
      <c r="AC7"/>
    </row>
    <row r="8" spans="1:29" ht="35.25" customHeight="1">
      <c r="A8"/>
      <c r="B8" s="563" t="s">
        <v>430</v>
      </c>
      <c r="C8" s="563"/>
      <c r="D8" s="563"/>
      <c r="E8" s="563"/>
      <c r="F8" s="563"/>
      <c r="G8" s="563"/>
      <c r="H8" s="563"/>
      <c r="I8" s="563"/>
      <c r="J8" s="563"/>
      <c r="K8" s="563"/>
      <c r="L8" s="563"/>
      <c r="M8" s="564" t="s">
        <v>431</v>
      </c>
      <c r="N8" s="564"/>
      <c r="O8" s="249"/>
      <c r="P8" s="250" t="s">
        <v>432</v>
      </c>
      <c r="Q8" s="251" t="s">
        <v>433</v>
      </c>
      <c r="R8" s="252" t="s">
        <v>434</v>
      </c>
      <c r="S8" s="251" t="s">
        <v>433</v>
      </c>
      <c r="T8" s="252" t="s">
        <v>435</v>
      </c>
      <c r="U8" s="251" t="s">
        <v>433</v>
      </c>
      <c r="V8" s="252" t="s">
        <v>436</v>
      </c>
      <c r="W8" s="253"/>
      <c r="X8"/>
      <c r="Z8"/>
      <c r="AA8"/>
      <c r="AC8"/>
    </row>
    <row r="9" spans="1:29" ht="19.5" customHeight="1">
      <c r="A9" s="254" t="s">
        <v>437</v>
      </c>
      <c r="B9" s="565" t="s">
        <v>438</v>
      </c>
      <c r="C9" s="565"/>
      <c r="D9" s="566" t="s">
        <v>439</v>
      </c>
      <c r="E9" s="566"/>
      <c r="F9" s="566"/>
      <c r="G9" s="566"/>
      <c r="H9" s="566"/>
      <c r="I9" s="566"/>
      <c r="J9" s="567" t="s">
        <v>72</v>
      </c>
      <c r="K9" s="567"/>
      <c r="L9" s="567"/>
      <c r="M9" s="567"/>
      <c r="N9" s="567"/>
      <c r="O9" s="567"/>
      <c r="P9" s="567"/>
      <c r="Q9" s="568" t="s">
        <v>440</v>
      </c>
      <c r="R9" s="568"/>
      <c r="S9" s="568"/>
      <c r="T9" s="568"/>
      <c r="U9" s="568"/>
      <c r="V9" s="568"/>
      <c r="W9" s="568"/>
      <c r="X9"/>
      <c r="Z9"/>
      <c r="AA9"/>
      <c r="AC9"/>
    </row>
    <row r="10" spans="1:29" ht="38.25" customHeight="1">
      <c r="A10" s="548" t="s">
        <v>441</v>
      </c>
      <c r="B10" s="549" t="s">
        <v>442</v>
      </c>
      <c r="C10" s="549"/>
      <c r="D10" s="550" t="s">
        <v>443</v>
      </c>
      <c r="E10" s="550"/>
      <c r="F10" s="550"/>
      <c r="G10" s="550"/>
      <c r="H10" s="550"/>
      <c r="I10" s="550"/>
      <c r="J10" s="365" t="s">
        <v>444</v>
      </c>
      <c r="K10" s="255"/>
      <c r="L10" s="255"/>
      <c r="M10"/>
      <c r="N10" s="255"/>
      <c r="O10" s="255"/>
      <c r="P10" s="256"/>
      <c r="Q10" s="551" t="s">
        <v>572</v>
      </c>
      <c r="R10" s="551"/>
      <c r="S10" s="551"/>
      <c r="T10" s="551"/>
      <c r="U10" s="551"/>
      <c r="V10" s="551"/>
      <c r="W10" s="551"/>
      <c r="X10"/>
      <c r="Z10"/>
      <c r="AA10" s="200"/>
      <c r="AC10" s="200" t="s">
        <v>333</v>
      </c>
    </row>
    <row r="11" spans="1:29" ht="30" customHeight="1">
      <c r="A11" s="548"/>
      <c r="B11" s="552" t="s">
        <v>445</v>
      </c>
      <c r="C11" s="552"/>
      <c r="D11" s="553" t="s">
        <v>573</v>
      </c>
      <c r="E11" s="553"/>
      <c r="F11" s="553"/>
      <c r="G11" s="553"/>
      <c r="H11" s="553"/>
      <c r="I11" s="553"/>
      <c r="J11" s="553"/>
      <c r="K11" s="257"/>
      <c r="L11" s="258"/>
      <c r="M11" s="258"/>
      <c r="N11" s="258"/>
      <c r="O11" s="554" t="s">
        <v>446</v>
      </c>
      <c r="P11" s="554"/>
      <c r="Q11" s="259" t="s">
        <v>447</v>
      </c>
      <c r="R11" s="366"/>
      <c r="S11" s="366"/>
      <c r="T11" s="258"/>
      <c r="U11" s="258"/>
      <c r="V11" s="258"/>
      <c r="W11" s="260"/>
      <c r="X11"/>
      <c r="Z11"/>
    </row>
    <row r="12" spans="1:29" ht="24" customHeight="1">
      <c r="A12" s="548"/>
      <c r="B12" s="552"/>
      <c r="C12" s="552"/>
      <c r="D12" s="555" t="s">
        <v>448</v>
      </c>
      <c r="E12" s="555"/>
      <c r="F12" s="555"/>
      <c r="G12" s="555"/>
      <c r="H12" s="555"/>
      <c r="I12" s="555"/>
      <c r="J12" s="555"/>
      <c r="K12" s="555"/>
      <c r="L12" s="555"/>
      <c r="M12" s="555"/>
      <c r="N12" s="555"/>
      <c r="O12" s="555"/>
      <c r="P12" s="555"/>
      <c r="Q12" s="261" t="s">
        <v>449</v>
      </c>
      <c r="R12" s="261"/>
      <c r="S12" s="261"/>
      <c r="T12" s="261"/>
      <c r="U12" s="261"/>
      <c r="V12" s="261"/>
      <c r="W12" s="262"/>
      <c r="X12"/>
      <c r="Z12"/>
    </row>
    <row r="13" spans="1:29" ht="45" customHeight="1">
      <c r="A13" s="548"/>
      <c r="B13" s="552" t="s">
        <v>450</v>
      </c>
      <c r="C13" s="552"/>
      <c r="D13" s="49" t="s">
        <v>451</v>
      </c>
      <c r="E13" s="556" t="s">
        <v>574</v>
      </c>
      <c r="F13" s="556"/>
      <c r="G13" s="556"/>
      <c r="H13" s="556"/>
      <c r="I13" s="556"/>
      <c r="J13" s="556"/>
      <c r="K13" s="556"/>
      <c r="L13" s="556"/>
      <c r="M13" s="556"/>
      <c r="N13" s="556"/>
      <c r="O13" s="556"/>
      <c r="P13" s="556"/>
      <c r="Q13" s="556"/>
      <c r="R13" s="556"/>
      <c r="S13" s="556"/>
      <c r="T13" s="556"/>
      <c r="U13" s="556"/>
      <c r="V13" s="556"/>
      <c r="W13" s="556"/>
      <c r="X13"/>
      <c r="Z13"/>
    </row>
    <row r="14" spans="1:29" ht="39.950000000000003" customHeight="1">
      <c r="A14" s="548"/>
      <c r="B14" s="552"/>
      <c r="C14" s="552"/>
      <c r="D14" s="49" t="s">
        <v>452</v>
      </c>
      <c r="E14" s="557" t="s">
        <v>453</v>
      </c>
      <c r="F14" s="557"/>
      <c r="G14" s="557"/>
      <c r="H14" s="557"/>
      <c r="I14" s="557"/>
      <c r="J14" s="557"/>
      <c r="K14" s="557"/>
      <c r="L14" s="557"/>
      <c r="M14" s="557"/>
      <c r="N14" s="557"/>
      <c r="O14" s="558" t="s">
        <v>446</v>
      </c>
      <c r="P14" s="558"/>
      <c r="Q14" s="559" t="s">
        <v>575</v>
      </c>
      <c r="R14" s="559"/>
      <c r="S14" s="559"/>
      <c r="T14" s="559"/>
      <c r="U14" s="559"/>
      <c r="V14" s="559"/>
      <c r="W14" s="559"/>
      <c r="X14"/>
      <c r="Z14"/>
    </row>
    <row r="15" spans="1:29" ht="20.100000000000001" customHeight="1">
      <c r="A15" s="548"/>
      <c r="B15" s="560" t="s">
        <v>454</v>
      </c>
      <c r="C15" s="420" t="s">
        <v>455</v>
      </c>
      <c r="D15" s="420"/>
      <c r="E15" s="420"/>
      <c r="F15" s="420"/>
      <c r="G15" s="49" t="s">
        <v>337</v>
      </c>
      <c r="H15" s="420" t="s">
        <v>456</v>
      </c>
      <c r="I15" s="420"/>
      <c r="J15" s="420"/>
      <c r="K15" s="420"/>
      <c r="L15" s="420"/>
      <c r="M15" s="420"/>
      <c r="N15" s="420" t="s">
        <v>340</v>
      </c>
      <c r="O15" s="420"/>
      <c r="P15" s="420" t="s">
        <v>457</v>
      </c>
      <c r="Q15" s="420"/>
      <c r="R15" s="420"/>
      <c r="S15" s="420" t="s">
        <v>458</v>
      </c>
      <c r="T15" s="420"/>
      <c r="U15" s="420"/>
      <c r="V15" s="546" t="s">
        <v>459</v>
      </c>
      <c r="W15" s="546"/>
      <c r="X15"/>
      <c r="Z15"/>
    </row>
    <row r="16" spans="1:29" ht="15" customHeight="1">
      <c r="A16" s="548"/>
      <c r="B16" s="560"/>
      <c r="C16" s="541" t="s">
        <v>460</v>
      </c>
      <c r="D16" s="541"/>
      <c r="E16" s="541"/>
      <c r="F16" s="541"/>
      <c r="G16" s="542" t="s">
        <v>343</v>
      </c>
      <c r="H16" s="263"/>
      <c r="I16" s="264"/>
      <c r="J16" s="264"/>
      <c r="K16" s="264"/>
      <c r="L16" s="264"/>
      <c r="M16" s="265"/>
      <c r="N16" s="266"/>
      <c r="O16" s="265"/>
      <c r="P16" s="266"/>
      <c r="Q16" s="264"/>
      <c r="R16" s="265"/>
      <c r="S16" s="266"/>
      <c r="T16" s="264"/>
      <c r="U16" s="265"/>
      <c r="V16" s="266"/>
      <c r="W16" s="267"/>
      <c r="X16"/>
      <c r="Z16"/>
    </row>
    <row r="17" spans="1:26" ht="30" customHeight="1">
      <c r="A17" s="548"/>
      <c r="B17" s="560"/>
      <c r="C17" s="543" t="s">
        <v>344</v>
      </c>
      <c r="D17" s="543"/>
      <c r="E17" s="543"/>
      <c r="F17" s="543"/>
      <c r="G17" s="542"/>
      <c r="H17" s="544" t="s">
        <v>461</v>
      </c>
      <c r="I17" s="544"/>
      <c r="J17" s="545" t="s">
        <v>462</v>
      </c>
      <c r="K17" s="545"/>
      <c r="L17" s="545"/>
      <c r="M17" s="545"/>
      <c r="N17" s="539">
        <v>50</v>
      </c>
      <c r="O17" s="539"/>
      <c r="P17" s="540" t="s">
        <v>346</v>
      </c>
      <c r="Q17" s="540"/>
      <c r="R17" s="540"/>
      <c r="S17" s="547">
        <v>2656800</v>
      </c>
      <c r="T17" s="547"/>
      <c r="U17" s="547"/>
      <c r="V17" s="527"/>
      <c r="W17" s="527"/>
      <c r="X17"/>
      <c r="Z17"/>
    </row>
    <row r="18" spans="1:26" ht="15" customHeight="1">
      <c r="A18" s="548"/>
      <c r="B18" s="560"/>
      <c r="C18" s="541" t="s">
        <v>463</v>
      </c>
      <c r="D18" s="541"/>
      <c r="E18" s="541"/>
      <c r="F18" s="541"/>
      <c r="G18" s="542" t="s">
        <v>347</v>
      </c>
      <c r="H18" s="268"/>
      <c r="I18" s="269"/>
      <c r="J18" s="269"/>
      <c r="K18" s="269"/>
      <c r="L18" s="269"/>
      <c r="M18" s="270"/>
      <c r="N18" s="266"/>
      <c r="O18" s="265"/>
      <c r="P18" s="266"/>
      <c r="Q18" s="367"/>
      <c r="R18" s="265"/>
      <c r="S18" s="266"/>
      <c r="T18" s="264"/>
      <c r="U18" s="265"/>
      <c r="V18" s="266"/>
      <c r="W18" s="267"/>
      <c r="X18"/>
      <c r="Z18"/>
    </row>
    <row r="19" spans="1:26" ht="30" customHeight="1">
      <c r="A19" s="548"/>
      <c r="B19" s="560"/>
      <c r="C19" s="543" t="s">
        <v>348</v>
      </c>
      <c r="D19" s="543"/>
      <c r="E19" s="543"/>
      <c r="F19" s="543"/>
      <c r="G19" s="542"/>
      <c r="H19" s="544" t="s">
        <v>461</v>
      </c>
      <c r="I19" s="544"/>
      <c r="J19" s="545" t="s">
        <v>462</v>
      </c>
      <c r="K19" s="545"/>
      <c r="L19" s="545"/>
      <c r="M19" s="545"/>
      <c r="N19" s="539">
        <v>45</v>
      </c>
      <c r="O19" s="539"/>
      <c r="P19" s="540" t="s">
        <v>464</v>
      </c>
      <c r="Q19" s="540"/>
      <c r="R19" s="540"/>
      <c r="S19" s="526"/>
      <c r="T19" s="526"/>
      <c r="U19" s="526"/>
      <c r="V19" s="527"/>
      <c r="W19" s="527"/>
      <c r="X19"/>
      <c r="Z19" s="200" t="s">
        <v>333</v>
      </c>
    </row>
    <row r="20" spans="1:26" ht="15" customHeight="1">
      <c r="A20" s="548"/>
      <c r="B20" s="560"/>
      <c r="C20" s="541" t="s">
        <v>465</v>
      </c>
      <c r="D20" s="541"/>
      <c r="E20" s="541"/>
      <c r="F20" s="541"/>
      <c r="G20" s="542" t="s">
        <v>350</v>
      </c>
      <c r="H20" s="210"/>
      <c r="I20" s="269"/>
      <c r="J20" s="271"/>
      <c r="K20" s="272"/>
      <c r="L20" s="272"/>
      <c r="M20" s="273"/>
      <c r="N20" s="266"/>
      <c r="O20" s="265"/>
      <c r="P20" s="266"/>
      <c r="Q20" s="264"/>
      <c r="R20" s="265"/>
      <c r="S20" s="266"/>
      <c r="T20" s="264"/>
      <c r="U20" s="265"/>
      <c r="V20" s="266"/>
      <c r="W20" s="267"/>
      <c r="X20"/>
    </row>
    <row r="21" spans="1:26" ht="30" customHeight="1">
      <c r="A21" s="548"/>
      <c r="B21" s="560"/>
      <c r="C21" s="543" t="s">
        <v>351</v>
      </c>
      <c r="D21" s="543"/>
      <c r="E21" s="543"/>
      <c r="F21" s="543"/>
      <c r="G21" s="542"/>
      <c r="H21" s="544" t="s">
        <v>466</v>
      </c>
      <c r="I21" s="544"/>
      <c r="J21" s="545" t="s">
        <v>462</v>
      </c>
      <c r="K21" s="545"/>
      <c r="L21" s="545"/>
      <c r="M21" s="545"/>
      <c r="N21" s="539">
        <v>13</v>
      </c>
      <c r="O21" s="539"/>
      <c r="P21" s="540" t="s">
        <v>467</v>
      </c>
      <c r="Q21" s="540"/>
      <c r="R21" s="540"/>
      <c r="S21" s="526"/>
      <c r="T21" s="526"/>
      <c r="U21" s="526"/>
      <c r="V21" s="527"/>
      <c r="W21" s="527"/>
      <c r="X21"/>
    </row>
    <row r="22" spans="1:26" ht="15" customHeight="1">
      <c r="A22" s="548"/>
      <c r="B22" s="560"/>
      <c r="C22" s="529"/>
      <c r="D22" s="529"/>
      <c r="E22" s="529"/>
      <c r="F22" s="529"/>
      <c r="G22" s="538"/>
      <c r="H22" s="263"/>
      <c r="I22" s="264"/>
      <c r="J22" s="264"/>
      <c r="K22" s="264"/>
      <c r="L22" s="264"/>
      <c r="M22" s="265"/>
      <c r="N22" s="266"/>
      <c r="O22" s="265"/>
      <c r="P22" s="266"/>
      <c r="Q22" s="264"/>
      <c r="R22" s="265"/>
      <c r="S22" s="266"/>
      <c r="T22" s="264"/>
      <c r="U22" s="265"/>
      <c r="V22" s="266"/>
      <c r="W22" s="267"/>
      <c r="X22"/>
    </row>
    <row r="23" spans="1:26" ht="30" customHeight="1">
      <c r="A23" s="548"/>
      <c r="B23" s="560"/>
      <c r="C23" s="536"/>
      <c r="D23" s="536"/>
      <c r="E23" s="536"/>
      <c r="F23" s="536"/>
      <c r="G23" s="538"/>
      <c r="H23" s="537" t="s">
        <v>468</v>
      </c>
      <c r="I23" s="537"/>
      <c r="J23" s="537"/>
      <c r="K23" s="537"/>
      <c r="L23" s="537"/>
      <c r="M23" s="537"/>
      <c r="N23" s="526"/>
      <c r="O23" s="526"/>
      <c r="P23" s="534"/>
      <c r="Q23" s="534"/>
      <c r="R23" s="534"/>
      <c r="S23" s="526"/>
      <c r="T23" s="526"/>
      <c r="U23" s="526"/>
      <c r="V23" s="527"/>
      <c r="W23" s="527"/>
      <c r="X23"/>
    </row>
    <row r="24" spans="1:26" ht="15" customHeight="1">
      <c r="A24" s="548"/>
      <c r="B24" s="560"/>
      <c r="C24" s="529"/>
      <c r="D24" s="529"/>
      <c r="E24" s="529"/>
      <c r="F24" s="529"/>
      <c r="G24" s="535"/>
      <c r="H24" s="263"/>
      <c r="I24" s="264"/>
      <c r="J24" s="264"/>
      <c r="K24" s="264"/>
      <c r="L24" s="264"/>
      <c r="M24" s="265"/>
      <c r="N24" s="266"/>
      <c r="O24" s="265"/>
      <c r="P24" s="266"/>
      <c r="Q24" s="264"/>
      <c r="R24" s="265"/>
      <c r="S24" s="266"/>
      <c r="T24" s="264"/>
      <c r="U24" s="265"/>
      <c r="V24" s="266"/>
      <c r="W24" s="267"/>
      <c r="X24"/>
    </row>
    <row r="25" spans="1:26" ht="30" customHeight="1">
      <c r="A25" s="548"/>
      <c r="B25" s="560"/>
      <c r="C25" s="536"/>
      <c r="D25" s="536"/>
      <c r="E25" s="536"/>
      <c r="F25" s="536"/>
      <c r="G25" s="535"/>
      <c r="H25" s="537" t="s">
        <v>468</v>
      </c>
      <c r="I25" s="537"/>
      <c r="J25" s="537"/>
      <c r="K25" s="537"/>
      <c r="L25" s="537"/>
      <c r="M25" s="537"/>
      <c r="N25" s="526"/>
      <c r="O25" s="526"/>
      <c r="P25" s="534"/>
      <c r="Q25" s="534"/>
      <c r="R25" s="534"/>
      <c r="S25" s="526"/>
      <c r="T25" s="526"/>
      <c r="U25" s="526"/>
      <c r="V25" s="527"/>
      <c r="W25" s="527"/>
      <c r="X25"/>
    </row>
    <row r="26" spans="1:26" ht="15" customHeight="1">
      <c r="A26" s="548"/>
      <c r="B26" s="560"/>
      <c r="C26" s="529"/>
      <c r="D26" s="529"/>
      <c r="E26" s="529"/>
      <c r="F26" s="529"/>
      <c r="G26" s="530"/>
      <c r="H26" s="263"/>
      <c r="I26" s="264"/>
      <c r="J26" s="264"/>
      <c r="K26" s="264"/>
      <c r="L26" s="264"/>
      <c r="M26" s="265"/>
      <c r="N26" s="266"/>
      <c r="O26" s="265"/>
      <c r="P26" s="266"/>
      <c r="Q26" s="264"/>
      <c r="R26" s="265"/>
      <c r="S26" s="266"/>
      <c r="T26" s="264"/>
      <c r="U26" s="265"/>
      <c r="V26" s="266"/>
      <c r="W26" s="267"/>
      <c r="X26"/>
    </row>
    <row r="27" spans="1:26" ht="30" customHeight="1">
      <c r="A27" s="548"/>
      <c r="B27" s="560"/>
      <c r="C27" s="531"/>
      <c r="D27" s="531"/>
      <c r="E27" s="531"/>
      <c r="F27" s="531"/>
      <c r="G27" s="530"/>
      <c r="H27" s="532" t="s">
        <v>468</v>
      </c>
      <c r="I27" s="532"/>
      <c r="J27" s="532"/>
      <c r="K27" s="532"/>
      <c r="L27" s="532"/>
      <c r="M27" s="532"/>
      <c r="N27" s="533"/>
      <c r="O27" s="533"/>
      <c r="P27" s="525"/>
      <c r="Q27" s="525"/>
      <c r="R27" s="525"/>
      <c r="S27" s="526"/>
      <c r="T27" s="526"/>
      <c r="U27" s="526"/>
      <c r="V27" s="527"/>
      <c r="W27" s="527"/>
      <c r="X27"/>
    </row>
    <row r="28" spans="1:26" ht="21" customHeight="1">
      <c r="A28" s="548"/>
      <c r="B28" s="528" t="s">
        <v>469</v>
      </c>
      <c r="C28" s="528"/>
      <c r="D28" s="213"/>
      <c r="E28" s="213"/>
      <c r="F28" s="213"/>
      <c r="G28" s="213"/>
      <c r="H28" s="213"/>
      <c r="I28" s="214"/>
      <c r="J28" s="528" t="s">
        <v>470</v>
      </c>
      <c r="K28" s="528"/>
      <c r="L28" s="528"/>
      <c r="M28" s="213"/>
      <c r="N28" s="213"/>
      <c r="O28" s="213"/>
      <c r="P28" s="274"/>
      <c r="Q28" s="275" t="s">
        <v>471</v>
      </c>
      <c r="R28" s="264"/>
      <c r="S28" s="264"/>
      <c r="T28" s="264"/>
      <c r="U28" s="264"/>
      <c r="V28" s="264"/>
      <c r="W28" s="267"/>
      <c r="X28"/>
    </row>
    <row r="29" spans="1:26" ht="21" customHeight="1">
      <c r="A29" s="548"/>
      <c r="B29" s="276"/>
      <c r="C29" s="277" t="s">
        <v>472</v>
      </c>
      <c r="D29" s="213"/>
      <c r="E29" s="213"/>
      <c r="F29" s="277" t="s">
        <v>473</v>
      </c>
      <c r="G29" s="213"/>
      <c r="H29" s="213"/>
      <c r="I29" s="214"/>
      <c r="J29" s="516"/>
      <c r="K29" s="516"/>
      <c r="L29" s="516"/>
      <c r="M29" s="516"/>
      <c r="N29" s="516"/>
      <c r="O29" s="516"/>
      <c r="P29" s="213"/>
      <c r="Q29" s="278"/>
      <c r="R29" s="213"/>
      <c r="S29" s="213"/>
      <c r="T29" s="368">
        <v>1</v>
      </c>
      <c r="U29" s="213"/>
      <c r="V29" s="277" t="s">
        <v>474</v>
      </c>
      <c r="W29" s="280"/>
      <c r="X29" s="281"/>
    </row>
    <row r="30" spans="1:26" ht="21" customHeight="1">
      <c r="A30" s="548"/>
      <c r="B30" s="282" t="s">
        <v>327</v>
      </c>
      <c r="C30" s="517"/>
      <c r="D30" s="517"/>
      <c r="E30" s="283" t="s">
        <v>475</v>
      </c>
      <c r="F30" s="283"/>
      <c r="G30" s="283"/>
      <c r="H30" s="284"/>
      <c r="I30" s="285"/>
      <c r="J30" s="516"/>
      <c r="K30" s="516"/>
      <c r="L30" s="516"/>
      <c r="M30" s="516"/>
      <c r="N30" s="516"/>
      <c r="O30" s="516"/>
      <c r="P30" s="286" t="s">
        <v>425</v>
      </c>
      <c r="Q30" s="287"/>
      <c r="R30" s="288"/>
      <c r="S30" s="288"/>
      <c r="T30" s="289"/>
      <c r="U30" s="288"/>
      <c r="V30" s="288"/>
      <c r="W30" s="290"/>
    </row>
    <row r="31" spans="1:26" ht="21" customHeight="1">
      <c r="A31" s="548"/>
      <c r="B31" s="518" t="s">
        <v>476</v>
      </c>
      <c r="C31" s="518"/>
      <c r="D31" s="264"/>
      <c r="E31" s="265"/>
      <c r="F31" s="291" t="s">
        <v>477</v>
      </c>
      <c r="G31" s="264"/>
      <c r="H31" s="264"/>
      <c r="I31" s="265"/>
      <c r="J31" s="473" t="s">
        <v>478</v>
      </c>
      <c r="K31" s="473"/>
      <c r="L31" s="473"/>
      <c r="M31" s="473"/>
      <c r="N31" s="473"/>
      <c r="O31" s="473"/>
      <c r="P31" s="473"/>
      <c r="Q31" s="520" t="s">
        <v>479</v>
      </c>
      <c r="R31" s="520"/>
      <c r="S31" s="520"/>
      <c r="T31" s="520"/>
      <c r="U31" s="520"/>
      <c r="V31" s="520"/>
      <c r="W31" s="520"/>
    </row>
    <row r="32" spans="1:26" ht="21" customHeight="1">
      <c r="A32" s="548"/>
      <c r="B32" s="521" t="s">
        <v>480</v>
      </c>
      <c r="C32" s="521"/>
      <c r="D32" s="522" t="s">
        <v>481</v>
      </c>
      <c r="E32" s="522"/>
      <c r="F32" s="282" t="s">
        <v>482</v>
      </c>
      <c r="G32" s="523"/>
      <c r="H32" s="523"/>
      <c r="I32" s="292" t="s">
        <v>425</v>
      </c>
      <c r="J32" s="213"/>
      <c r="K32" s="277" t="s">
        <v>483</v>
      </c>
      <c r="L32" s="213"/>
      <c r="M32" s="213"/>
      <c r="N32" s="277" t="s">
        <v>484</v>
      </c>
      <c r="O32" s="213"/>
      <c r="P32" s="213"/>
      <c r="Q32" s="467" t="s">
        <v>485</v>
      </c>
      <c r="R32" s="467"/>
      <c r="S32" s="467"/>
      <c r="T32" s="467"/>
      <c r="U32" s="467"/>
      <c r="V32" s="467"/>
      <c r="W32" s="467"/>
    </row>
    <row r="33" spans="1:23" ht="21" customHeight="1">
      <c r="A33" s="548"/>
      <c r="B33" s="524" t="s">
        <v>486</v>
      </c>
      <c r="C33" s="524"/>
      <c r="D33" s="524"/>
      <c r="E33" s="524"/>
      <c r="F33" s="524"/>
      <c r="G33" s="524"/>
      <c r="H33" s="524"/>
      <c r="I33" s="524"/>
      <c r="J33" s="524"/>
      <c r="K33" s="524"/>
      <c r="L33" s="524"/>
      <c r="M33" s="524"/>
      <c r="N33" s="524"/>
      <c r="O33" s="524"/>
      <c r="P33" s="524"/>
      <c r="Q33" s="524"/>
      <c r="R33" s="524"/>
      <c r="S33" s="524"/>
      <c r="T33" s="524"/>
      <c r="U33" s="524"/>
      <c r="V33" s="524"/>
      <c r="W33" s="524"/>
    </row>
    <row r="34" spans="1:23" ht="21" customHeight="1">
      <c r="A34" s="548"/>
      <c r="B34" s="519" t="s">
        <v>487</v>
      </c>
      <c r="C34" s="519"/>
      <c r="D34" s="519"/>
      <c r="E34" s="519"/>
      <c r="F34" s="519"/>
      <c r="G34" s="519"/>
      <c r="H34" s="519"/>
      <c r="I34" s="519"/>
      <c r="J34" s="444"/>
      <c r="K34" s="444"/>
      <c r="L34" s="444"/>
      <c r="M34" s="444"/>
      <c r="N34" s="444"/>
      <c r="O34" s="444"/>
      <c r="P34" s="444"/>
      <c r="Q34" s="444"/>
      <c r="R34" s="444"/>
      <c r="S34" s="444"/>
      <c r="T34" s="444"/>
      <c r="U34" s="444"/>
      <c r="V34" s="444"/>
      <c r="W34" s="444"/>
    </row>
    <row r="35" spans="1:23" ht="21" customHeight="1">
      <c r="A35" s="548"/>
      <c r="B35" s="55" t="s">
        <v>488</v>
      </c>
      <c r="C35" s="55"/>
      <c r="D35" s="55"/>
      <c r="E35" s="55"/>
      <c r="F35" s="55"/>
      <c r="G35" s="55"/>
      <c r="H35" s="55"/>
      <c r="I35" s="55"/>
      <c r="J35" s="55"/>
      <c r="K35" s="55"/>
      <c r="L35" s="55"/>
      <c r="M35" s="55"/>
      <c r="N35" s="55"/>
      <c r="O35" s="55"/>
      <c r="P35" s="55"/>
      <c r="Q35" s="55"/>
      <c r="R35" s="55"/>
      <c r="S35" s="55"/>
      <c r="T35" s="55"/>
      <c r="U35" s="55"/>
      <c r="V35" s="55"/>
      <c r="W35" s="55"/>
    </row>
    <row r="36" spans="1:23" ht="21" customHeight="1">
      <c r="A36" s="548"/>
      <c r="B36" s="55" t="s">
        <v>489</v>
      </c>
      <c r="C36" s="55"/>
      <c r="D36" s="55"/>
      <c r="E36" s="55"/>
      <c r="F36" s="55"/>
      <c r="G36" s="55"/>
      <c r="H36" s="55"/>
      <c r="I36" s="55"/>
      <c r="J36" s="55"/>
      <c r="K36" s="55"/>
      <c r="L36" s="55"/>
      <c r="M36" s="55"/>
      <c r="N36" s="55"/>
      <c r="O36" s="55"/>
      <c r="P36" s="55"/>
      <c r="Q36" s="55"/>
      <c r="R36" s="55"/>
      <c r="S36" s="55"/>
      <c r="T36" s="55"/>
      <c r="U36" s="55"/>
      <c r="V36" s="55"/>
      <c r="W36" s="55"/>
    </row>
    <row r="37" spans="1:23" ht="24" customHeight="1"/>
    <row r="38" spans="1:23" ht="18.75" customHeight="1"/>
  </sheetData>
  <sheetProtection selectLockedCells="1" selectUnlockedCells="1"/>
  <mergeCells count="92">
    <mergeCell ref="A1:W1"/>
    <mergeCell ref="B4:W4"/>
    <mergeCell ref="B8:L8"/>
    <mergeCell ref="M8:N8"/>
    <mergeCell ref="B9:C9"/>
    <mergeCell ref="D9:I9"/>
    <mergeCell ref="J9:P9"/>
    <mergeCell ref="Q9:W9"/>
    <mergeCell ref="A10:A36"/>
    <mergeCell ref="B10:C10"/>
    <mergeCell ref="D10:I10"/>
    <mergeCell ref="Q10:W10"/>
    <mergeCell ref="B11:C12"/>
    <mergeCell ref="D11:J11"/>
    <mergeCell ref="O11:P11"/>
    <mergeCell ref="D12:P12"/>
    <mergeCell ref="B13:C14"/>
    <mergeCell ref="E13:W13"/>
    <mergeCell ref="E14:N14"/>
    <mergeCell ref="O14:P14"/>
    <mergeCell ref="Q14:W14"/>
    <mergeCell ref="B15:B27"/>
    <mergeCell ref="C15:F15"/>
    <mergeCell ref="H15:M15"/>
    <mergeCell ref="N15:O15"/>
    <mergeCell ref="P15:R15"/>
    <mergeCell ref="S15:U15"/>
    <mergeCell ref="V15:W15"/>
    <mergeCell ref="C16:F16"/>
    <mergeCell ref="G16:G17"/>
    <mergeCell ref="C17:F17"/>
    <mergeCell ref="H17:I17"/>
    <mergeCell ref="J17:M17"/>
    <mergeCell ref="N17:O17"/>
    <mergeCell ref="P17:R17"/>
    <mergeCell ref="S17:U17"/>
    <mergeCell ref="V17:W17"/>
    <mergeCell ref="C18:F18"/>
    <mergeCell ref="G18:G19"/>
    <mergeCell ref="C19:F19"/>
    <mergeCell ref="H19:I19"/>
    <mergeCell ref="J19:M19"/>
    <mergeCell ref="N19:O19"/>
    <mergeCell ref="P19:R19"/>
    <mergeCell ref="S19:U19"/>
    <mergeCell ref="V19:W19"/>
    <mergeCell ref="C20:F20"/>
    <mergeCell ref="G20:G21"/>
    <mergeCell ref="C21:F21"/>
    <mergeCell ref="H21:I21"/>
    <mergeCell ref="J21:M21"/>
    <mergeCell ref="N21:O21"/>
    <mergeCell ref="P21:R21"/>
    <mergeCell ref="S21:U21"/>
    <mergeCell ref="V21:W21"/>
    <mergeCell ref="C22:F22"/>
    <mergeCell ref="G22:G23"/>
    <mergeCell ref="C23:F23"/>
    <mergeCell ref="H23:M23"/>
    <mergeCell ref="N23:O23"/>
    <mergeCell ref="P23:R23"/>
    <mergeCell ref="S23:U23"/>
    <mergeCell ref="V23:W23"/>
    <mergeCell ref="C24:F24"/>
    <mergeCell ref="G24:G25"/>
    <mergeCell ref="C25:F25"/>
    <mergeCell ref="H25:M25"/>
    <mergeCell ref="N25:O25"/>
    <mergeCell ref="P25:R25"/>
    <mergeCell ref="S25:U25"/>
    <mergeCell ref="V25:W25"/>
    <mergeCell ref="C26:F26"/>
    <mergeCell ref="G26:G27"/>
    <mergeCell ref="C27:F27"/>
    <mergeCell ref="H27:M27"/>
    <mergeCell ref="N27:O27"/>
    <mergeCell ref="P27:R27"/>
    <mergeCell ref="S27:U27"/>
    <mergeCell ref="V27:W27"/>
    <mergeCell ref="B28:C28"/>
    <mergeCell ref="J28:L28"/>
    <mergeCell ref="J29:O30"/>
    <mergeCell ref="C30:D30"/>
    <mergeCell ref="B31:C31"/>
    <mergeCell ref="J31:P31"/>
    <mergeCell ref="B34:W34"/>
    <mergeCell ref="Q31:W31"/>
    <mergeCell ref="B32:C32"/>
    <mergeCell ref="D32:E32"/>
    <mergeCell ref="G32:H32"/>
    <mergeCell ref="Q32:W32"/>
    <mergeCell ref="B33:W33"/>
  </mergeCells>
  <phoneticPr fontId="86"/>
  <pageMargins left="0.98425196850393704" right="0.39370078740157483" top="0.78740157480314965" bottom="0.35433070866141736" header="0.51181102362204722" footer="0.51181102362204722"/>
  <pageSetup paperSize="9" scale="81" firstPageNumber="0" orientation="portrait" horizontalDpi="300" verticalDpi="300" r:id="rId1"/>
  <headerFooter alignWithMargins="0">
    <oddFooter>&amp;C10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1"/>
  <sheetViews>
    <sheetView view="pageBreakPreview" zoomScaleNormal="100" zoomScaleSheetLayoutView="100" workbookViewId="0">
      <selection activeCell="A6" sqref="A6"/>
    </sheetView>
  </sheetViews>
  <sheetFormatPr defaultColWidth="9" defaultRowHeight="12"/>
  <cols>
    <col min="1" max="11" width="2.625" style="164" customWidth="1"/>
    <col min="12" max="12" width="3" style="164" customWidth="1"/>
    <col min="13" max="20" width="2.625" style="164" customWidth="1"/>
    <col min="21" max="21" width="2.125" style="164" customWidth="1"/>
    <col min="22" max="25" width="4.625" style="164" customWidth="1"/>
    <col min="26" max="26" width="2.75" style="164" customWidth="1"/>
    <col min="27" max="27" width="5.125" style="164" customWidth="1"/>
    <col min="28" max="28" width="5.875" style="164" customWidth="1"/>
    <col min="29" max="29" width="2.125" style="164" customWidth="1"/>
    <col min="30" max="31" width="4.625" style="164" customWidth="1"/>
    <col min="32" max="16384" width="9" style="164"/>
  </cols>
  <sheetData>
    <row r="1" spans="1:256" ht="30" customHeight="1">
      <c r="A1" s="561" t="s">
        <v>490</v>
      </c>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0" customHeight="1">
      <c r="A2" s="575" t="s">
        <v>491</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213" customFormat="1" ht="21.95" customHeight="1">
      <c r="A3" s="576" t="s">
        <v>492</v>
      </c>
      <c r="B3" s="576"/>
      <c r="C3" s="576"/>
      <c r="D3" s="576"/>
      <c r="E3" s="576"/>
      <c r="F3" s="576"/>
      <c r="G3" s="576"/>
      <c r="H3" s="576"/>
      <c r="I3" s="576"/>
      <c r="J3" s="576"/>
      <c r="K3" s="576"/>
      <c r="L3" s="576"/>
      <c r="M3" s="576"/>
      <c r="N3" s="576"/>
      <c r="O3" s="576"/>
      <c r="P3" s="576"/>
      <c r="Q3" s="576"/>
      <c r="R3" s="576"/>
      <c r="S3" s="576"/>
      <c r="T3" s="576"/>
      <c r="U3" s="577" t="s">
        <v>493</v>
      </c>
      <c r="V3" s="577"/>
      <c r="W3" s="577"/>
      <c r="X3" s="577"/>
      <c r="Y3" s="577"/>
      <c r="Z3" s="577"/>
      <c r="AA3" s="577"/>
      <c r="AB3" s="577"/>
      <c r="AC3" s="293"/>
    </row>
    <row r="4" spans="1:256" ht="20.100000000000001" customHeight="1">
      <c r="A4" s="294"/>
      <c r="B4" s="264"/>
      <c r="C4" s="264"/>
      <c r="D4" s="264"/>
      <c r="E4" s="264"/>
      <c r="F4" s="264"/>
      <c r="G4" s="264"/>
      <c r="H4" s="295"/>
      <c r="I4" s="264"/>
      <c r="J4" s="264"/>
      <c r="K4" s="264"/>
      <c r="L4" s="264"/>
      <c r="M4" s="264"/>
      <c r="N4" s="264"/>
      <c r="O4" s="264"/>
      <c r="P4" s="264"/>
      <c r="Q4" s="264"/>
      <c r="R4" s="264"/>
      <c r="S4" s="264"/>
      <c r="T4" s="296"/>
      <c r="U4"/>
      <c r="V4"/>
      <c r="W4"/>
      <c r="X4"/>
      <c r="Y4"/>
      <c r="Z4"/>
      <c r="AA4"/>
      <c r="AB4"/>
      <c r="AC4" s="265"/>
      <c r="AG4"/>
    </row>
    <row r="5" spans="1:256" ht="20.100000000000001" customHeight="1">
      <c r="A5" s="297"/>
      <c r="B5"/>
      <c r="C5"/>
      <c r="D5"/>
      <c r="E5"/>
      <c r="F5"/>
      <c r="G5"/>
      <c r="H5" s="41"/>
      <c r="I5"/>
      <c r="J5"/>
      <c r="K5"/>
      <c r="L5"/>
      <c r="M5"/>
      <c r="N5"/>
      <c r="O5"/>
      <c r="P5"/>
      <c r="Q5"/>
      <c r="R5"/>
      <c r="S5"/>
      <c r="T5" s="298"/>
      <c r="U5"/>
      <c r="V5" s="55"/>
      <c r="W5"/>
      <c r="X5"/>
      <c r="Y5"/>
      <c r="Z5"/>
      <c r="AA5"/>
      <c r="AB5"/>
      <c r="AC5" s="214"/>
      <c r="AG5"/>
    </row>
    <row r="6" spans="1:256" ht="20.100000000000001" customHeight="1">
      <c r="A6" s="297"/>
      <c r="B6"/>
      <c r="C6"/>
      <c r="D6"/>
      <c r="E6"/>
      <c r="F6"/>
      <c r="G6"/>
      <c r="H6" s="41"/>
      <c r="I6"/>
      <c r="J6"/>
      <c r="K6"/>
      <c r="L6"/>
      <c r="M6"/>
      <c r="N6"/>
      <c r="O6"/>
      <c r="P6"/>
      <c r="Q6"/>
      <c r="R6"/>
      <c r="S6"/>
      <c r="T6" s="298"/>
      <c r="U6"/>
      <c r="V6"/>
      <c r="W6"/>
      <c r="X6"/>
      <c r="Y6"/>
      <c r="Z6"/>
      <c r="AA6"/>
      <c r="AB6"/>
      <c r="AC6" s="214"/>
      <c r="AG6"/>
    </row>
    <row r="7" spans="1:256" ht="20.100000000000001" customHeight="1">
      <c r="A7" s="297"/>
      <c r="B7"/>
      <c r="C7"/>
      <c r="D7"/>
      <c r="E7"/>
      <c r="F7"/>
      <c r="G7"/>
      <c r="H7" s="41"/>
      <c r="I7"/>
      <c r="J7"/>
      <c r="K7"/>
      <c r="L7"/>
      <c r="M7"/>
      <c r="N7"/>
      <c r="O7"/>
      <c r="P7"/>
      <c r="Q7"/>
      <c r="R7"/>
      <c r="S7"/>
      <c r="T7" s="298"/>
      <c r="U7"/>
      <c r="V7"/>
      <c r="W7"/>
      <c r="X7"/>
      <c r="Y7"/>
      <c r="Z7"/>
      <c r="AA7"/>
      <c r="AB7"/>
      <c r="AC7" s="214"/>
      <c r="AG7"/>
    </row>
    <row r="8" spans="1:256" ht="20.100000000000001" customHeight="1">
      <c r="A8" s="297"/>
      <c r="B8"/>
      <c r="C8"/>
      <c r="D8"/>
      <c r="E8"/>
      <c r="F8"/>
      <c r="G8"/>
      <c r="H8" s="41"/>
      <c r="I8"/>
      <c r="J8"/>
      <c r="K8"/>
      <c r="L8"/>
      <c r="M8"/>
      <c r="N8"/>
      <c r="O8"/>
      <c r="P8"/>
      <c r="Q8"/>
      <c r="R8"/>
      <c r="S8"/>
      <c r="T8" s="298"/>
      <c r="U8"/>
      <c r="V8"/>
      <c r="W8"/>
      <c r="X8"/>
      <c r="Y8"/>
      <c r="Z8"/>
      <c r="AA8"/>
      <c r="AB8"/>
      <c r="AC8" s="214"/>
      <c r="AG8"/>
    </row>
    <row r="9" spans="1:256" ht="20.100000000000001" customHeight="1">
      <c r="A9" s="297"/>
      <c r="B9"/>
      <c r="C9"/>
      <c r="D9"/>
      <c r="E9"/>
      <c r="F9"/>
      <c r="G9"/>
      <c r="H9" s="41"/>
      <c r="I9"/>
      <c r="J9"/>
      <c r="K9"/>
      <c r="L9"/>
      <c r="M9"/>
      <c r="N9"/>
      <c r="O9"/>
      <c r="P9"/>
      <c r="Q9"/>
      <c r="R9"/>
      <c r="S9"/>
      <c r="T9" s="298"/>
      <c r="U9"/>
      <c r="V9"/>
      <c r="W9"/>
      <c r="X9"/>
      <c r="Y9"/>
      <c r="Z9"/>
      <c r="AA9"/>
      <c r="AB9"/>
      <c r="AC9" s="214"/>
      <c r="AG9"/>
    </row>
    <row r="10" spans="1:256" ht="20.100000000000001" customHeight="1">
      <c r="A10" s="297"/>
      <c r="B10"/>
      <c r="C10"/>
      <c r="D10"/>
      <c r="E10"/>
      <c r="F10"/>
      <c r="G10"/>
      <c r="H10" s="41"/>
      <c r="I10"/>
      <c r="J10"/>
      <c r="K10"/>
      <c r="L10"/>
      <c r="M10"/>
      <c r="N10"/>
      <c r="O10"/>
      <c r="P10"/>
      <c r="Q10"/>
      <c r="R10"/>
      <c r="S10"/>
      <c r="T10" s="298"/>
      <c r="U10"/>
      <c r="V10"/>
      <c r="W10"/>
      <c r="X10"/>
      <c r="Y10"/>
      <c r="Z10"/>
      <c r="AA10"/>
      <c r="AB10"/>
      <c r="AC10" s="214"/>
      <c r="AG10"/>
    </row>
    <row r="11" spans="1:256" ht="20.100000000000001" customHeight="1">
      <c r="A11" s="297"/>
      <c r="B11"/>
      <c r="C11"/>
      <c r="D11"/>
      <c r="E11"/>
      <c r="F11"/>
      <c r="G11"/>
      <c r="H11" s="41"/>
      <c r="I11"/>
      <c r="J11"/>
      <c r="K11"/>
      <c r="L11"/>
      <c r="M11"/>
      <c r="N11"/>
      <c r="O11"/>
      <c r="P11"/>
      <c r="Q11"/>
      <c r="R11"/>
      <c r="S11"/>
      <c r="T11" s="298"/>
      <c r="U11"/>
      <c r="V11"/>
      <c r="W11"/>
      <c r="X11"/>
      <c r="Y11"/>
      <c r="Z11"/>
      <c r="AA11"/>
      <c r="AB11"/>
      <c r="AC11" s="214"/>
      <c r="AG11"/>
    </row>
    <row r="12" spans="1:256" ht="20.100000000000001" customHeight="1">
      <c r="A12" s="297"/>
      <c r="B12"/>
      <c r="C12"/>
      <c r="D12"/>
      <c r="E12"/>
      <c r="F12"/>
      <c r="G12"/>
      <c r="H12" s="41"/>
      <c r="I12"/>
      <c r="J12"/>
      <c r="K12"/>
      <c r="L12"/>
      <c r="M12"/>
      <c r="N12"/>
      <c r="O12"/>
      <c r="P12"/>
      <c r="Q12"/>
      <c r="R12"/>
      <c r="S12"/>
      <c r="T12" s="298"/>
      <c r="U12"/>
      <c r="V12"/>
      <c r="W12"/>
      <c r="X12"/>
      <c r="Y12"/>
      <c r="Z12"/>
      <c r="AA12"/>
      <c r="AB12"/>
      <c r="AC12" s="214"/>
      <c r="AG12"/>
    </row>
    <row r="13" spans="1:256" ht="20.100000000000001" customHeight="1">
      <c r="A13" s="297"/>
      <c r="B13"/>
      <c r="C13"/>
      <c r="D13"/>
      <c r="E13"/>
      <c r="F13"/>
      <c r="G13"/>
      <c r="H13" s="41"/>
      <c r="I13"/>
      <c r="J13"/>
      <c r="K13"/>
      <c r="L13"/>
      <c r="M13"/>
      <c r="N13"/>
      <c r="O13"/>
      <c r="P13"/>
      <c r="Q13"/>
      <c r="R13"/>
      <c r="S13"/>
      <c r="T13" s="298"/>
      <c r="U13"/>
      <c r="V13"/>
      <c r="W13"/>
      <c r="X13"/>
      <c r="Y13"/>
      <c r="Z13"/>
      <c r="AA13"/>
      <c r="AB13"/>
      <c r="AC13" s="214"/>
      <c r="AG13"/>
    </row>
    <row r="14" spans="1:256" ht="20.100000000000001" customHeight="1">
      <c r="A14" s="297"/>
      <c r="B14"/>
      <c r="C14"/>
      <c r="D14"/>
      <c r="E14"/>
      <c r="F14"/>
      <c r="G14"/>
      <c r="H14" s="41"/>
      <c r="I14"/>
      <c r="J14"/>
      <c r="K14"/>
      <c r="L14"/>
      <c r="M14"/>
      <c r="N14"/>
      <c r="O14"/>
      <c r="P14"/>
      <c r="Q14"/>
      <c r="R14"/>
      <c r="S14"/>
      <c r="T14" s="298"/>
      <c r="U14"/>
      <c r="V14"/>
      <c r="W14"/>
      <c r="X14"/>
      <c r="Y14"/>
      <c r="Z14"/>
      <c r="AA14"/>
      <c r="AB14"/>
      <c r="AC14" s="214"/>
      <c r="AG14"/>
    </row>
    <row r="15" spans="1:256" ht="20.100000000000001" customHeight="1">
      <c r="A15" s="299"/>
      <c r="B15" s="283"/>
      <c r="C15" s="283"/>
      <c r="D15" s="283"/>
      <c r="E15" s="283"/>
      <c r="F15" s="283"/>
      <c r="G15" s="283"/>
      <c r="H15" s="300"/>
      <c r="I15" s="283"/>
      <c r="J15" s="283"/>
      <c r="K15" s="283"/>
      <c r="L15" s="283"/>
      <c r="M15" s="283"/>
      <c r="N15" s="283"/>
      <c r="O15" s="283"/>
      <c r="P15" s="283"/>
      <c r="Q15" s="283"/>
      <c r="R15" s="283"/>
      <c r="S15" s="283"/>
      <c r="T15" s="301"/>
      <c r="U15"/>
      <c r="V15"/>
      <c r="W15"/>
      <c r="X15"/>
      <c r="Y15"/>
      <c r="Z15"/>
      <c r="AA15"/>
      <c r="AB15"/>
      <c r="AC15" s="214"/>
      <c r="AG15"/>
    </row>
    <row r="16" spans="1:256" ht="21.95" customHeight="1">
      <c r="A16" s="578" t="s">
        <v>494</v>
      </c>
      <c r="B16" s="578"/>
      <c r="C16" s="578"/>
      <c r="D16" s="578"/>
      <c r="E16" s="578"/>
      <c r="F16" s="578"/>
      <c r="G16" s="578"/>
      <c r="H16" s="578"/>
      <c r="I16" s="578"/>
      <c r="J16" s="578"/>
      <c r="K16" s="578"/>
      <c r="L16" s="578"/>
      <c r="M16" s="578"/>
      <c r="N16" s="578"/>
      <c r="O16" s="578"/>
      <c r="P16" s="578"/>
      <c r="Q16" s="578"/>
      <c r="R16" s="578"/>
      <c r="S16" s="578"/>
      <c r="T16" s="578"/>
      <c r="U16" s="279"/>
      <c r="V16" s="279"/>
      <c r="W16" s="279"/>
      <c r="X16" s="279"/>
      <c r="Y16" s="279"/>
      <c r="Z16" s="279"/>
      <c r="AA16" s="279"/>
      <c r="AB16" s="279"/>
      <c r="AC16" s="214"/>
      <c r="AG16"/>
    </row>
    <row r="17" spans="1:33" ht="21.95" customHeight="1">
      <c r="A17" s="572" t="s">
        <v>495</v>
      </c>
      <c r="B17" s="572"/>
      <c r="C17" s="572"/>
      <c r="D17" s="572"/>
      <c r="E17" s="572"/>
      <c r="F17" s="572"/>
      <c r="G17" s="572"/>
      <c r="H17" s="572"/>
      <c r="I17" s="572"/>
      <c r="J17" s="572"/>
      <c r="K17" s="572"/>
      <c r="L17" s="572"/>
      <c r="M17" s="572"/>
      <c r="N17" s="572"/>
      <c r="O17" s="572"/>
      <c r="P17" s="572"/>
      <c r="Q17" s="572"/>
      <c r="R17" s="572"/>
      <c r="S17" s="572"/>
      <c r="T17" s="572"/>
      <c r="U17" s="279"/>
      <c r="V17" s="279"/>
      <c r="W17" s="279"/>
      <c r="X17" s="279"/>
      <c r="Y17" s="279"/>
      <c r="Z17" s="279"/>
      <c r="AA17" s="279"/>
      <c r="AB17" s="279"/>
      <c r="AC17" s="285"/>
      <c r="AG17"/>
    </row>
    <row r="18" spans="1:33" ht="14.25" customHeight="1">
      <c r="A18" s="302"/>
      <c r="B18" s="303"/>
      <c r="C18" s="303"/>
      <c r="D18" s="303"/>
      <c r="E18" s="303"/>
      <c r="F18" s="303"/>
      <c r="G18" s="303"/>
      <c r="H18" s="303"/>
      <c r="I18" s="303"/>
      <c r="J18" s="303"/>
      <c r="K18" s="303"/>
      <c r="L18" s="303"/>
      <c r="M18" s="303"/>
      <c r="N18" s="303"/>
      <c r="O18" s="303"/>
      <c r="P18" s="303"/>
      <c r="Q18" s="303"/>
      <c r="R18" s="303"/>
      <c r="S18" s="303"/>
      <c r="T18" s="304"/>
      <c r="U18" s="305" t="s">
        <v>72</v>
      </c>
      <c r="V18" s="573" t="s">
        <v>496</v>
      </c>
      <c r="W18" s="573"/>
      <c r="X18" s="573"/>
      <c r="Y18" s="573"/>
      <c r="Z18" s="573"/>
      <c r="AA18" s="573"/>
      <c r="AB18" s="573"/>
      <c r="AC18" s="265"/>
      <c r="AG18"/>
    </row>
    <row r="19" spans="1:33" ht="14.25" customHeight="1">
      <c r="A19" s="306"/>
      <c r="B19" s="307"/>
      <c r="C19" s="307"/>
      <c r="D19" s="307"/>
      <c r="E19" s="307"/>
      <c r="F19" s="307"/>
      <c r="G19" s="307"/>
      <c r="H19" s="307"/>
      <c r="I19" s="307"/>
      <c r="J19" s="307"/>
      <c r="K19" s="307"/>
      <c r="L19" s="307"/>
      <c r="M19" s="307"/>
      <c r="N19" s="307"/>
      <c r="O19" s="307"/>
      <c r="P19" s="307"/>
      <c r="Q19" s="307"/>
      <c r="R19" s="307"/>
      <c r="S19" s="307"/>
      <c r="T19" s="308"/>
      <c r="U19"/>
      <c r="V19" s="573"/>
      <c r="W19" s="573"/>
      <c r="X19" s="573"/>
      <c r="Y19" s="573"/>
      <c r="Z19" s="573"/>
      <c r="AA19" s="573"/>
      <c r="AB19" s="573"/>
      <c r="AC19" s="214"/>
      <c r="AG19"/>
    </row>
    <row r="20" spans="1:33" ht="14.25" customHeight="1">
      <c r="A20" s="306"/>
      <c r="B20" s="307"/>
      <c r="C20" s="307"/>
      <c r="D20" s="307"/>
      <c r="E20" s="307"/>
      <c r="F20" s="307"/>
      <c r="G20" s="307"/>
      <c r="H20" s="307"/>
      <c r="I20" s="307"/>
      <c r="J20" s="307"/>
      <c r="K20" s="307"/>
      <c r="L20" s="307"/>
      <c r="M20" s="307"/>
      <c r="N20" s="307"/>
      <c r="O20" s="307"/>
      <c r="P20" s="307"/>
      <c r="Q20" s="307"/>
      <c r="R20" s="307"/>
      <c r="S20" s="307"/>
      <c r="T20" s="308"/>
      <c r="U20"/>
      <c r="V20" s="573"/>
      <c r="W20" s="573"/>
      <c r="X20" s="573"/>
      <c r="Y20" s="573"/>
      <c r="Z20" s="573"/>
      <c r="AA20" s="573"/>
      <c r="AB20" s="573"/>
      <c r="AC20" s="214"/>
      <c r="AG20"/>
    </row>
    <row r="21" spans="1:33" ht="14.25" customHeight="1">
      <c r="A21" s="306"/>
      <c r="B21" s="307"/>
      <c r="C21" s="307"/>
      <c r="D21" s="307"/>
      <c r="E21" s="307"/>
      <c r="F21" s="307"/>
      <c r="G21" s="307"/>
      <c r="H21" s="307"/>
      <c r="I21" s="307"/>
      <c r="J21" s="307"/>
      <c r="K21" s="307"/>
      <c r="L21" s="307"/>
      <c r="M21" s="307"/>
      <c r="N21" s="307"/>
      <c r="O21" s="307"/>
      <c r="P21" s="307"/>
      <c r="Q21" s="307"/>
      <c r="R21" s="307"/>
      <c r="S21" s="307"/>
      <c r="T21" s="308"/>
      <c r="U21"/>
      <c r="V21"/>
      <c r="W21"/>
      <c r="X21"/>
      <c r="Y21"/>
      <c r="Z21"/>
      <c r="AA21"/>
      <c r="AB21"/>
      <c r="AC21" s="214"/>
      <c r="AG21" s="213" t="s">
        <v>497</v>
      </c>
    </row>
    <row r="22" spans="1:33" ht="14.25" customHeight="1">
      <c r="A22" s="306"/>
      <c r="B22" s="307"/>
      <c r="C22" s="307"/>
      <c r="D22" s="307"/>
      <c r="E22" s="307"/>
      <c r="F22" s="307"/>
      <c r="G22" s="307"/>
      <c r="H22" s="307"/>
      <c r="I22" s="307"/>
      <c r="J22" s="307"/>
      <c r="K22" s="307"/>
      <c r="L22" s="307"/>
      <c r="M22" s="307"/>
      <c r="N22" s="307"/>
      <c r="O22" s="307"/>
      <c r="P22" s="307"/>
      <c r="Q22" s="307"/>
      <c r="R22" s="307"/>
      <c r="S22" s="307"/>
      <c r="T22" s="308"/>
      <c r="U22"/>
      <c r="V22"/>
      <c r="W22"/>
      <c r="X22"/>
      <c r="Y22"/>
      <c r="Z22"/>
      <c r="AA22"/>
      <c r="AB22"/>
      <c r="AC22" s="214"/>
    </row>
    <row r="23" spans="1:33" ht="14.25" customHeight="1">
      <c r="A23" s="306"/>
      <c r="B23" s="307"/>
      <c r="C23" s="307"/>
      <c r="D23" s="307"/>
      <c r="E23" s="307"/>
      <c r="F23" s="307"/>
      <c r="G23" s="307"/>
      <c r="H23" s="307"/>
      <c r="I23" s="307"/>
      <c r="J23" s="307"/>
      <c r="K23" s="307"/>
      <c r="L23" s="307"/>
      <c r="M23" s="307"/>
      <c r="N23" s="307"/>
      <c r="O23" s="307"/>
      <c r="P23" s="307"/>
      <c r="Q23" s="307"/>
      <c r="R23" s="307"/>
      <c r="S23" s="307"/>
      <c r="T23" s="308"/>
      <c r="U23"/>
      <c r="V23"/>
      <c r="W23"/>
      <c r="X23"/>
      <c r="Y23"/>
      <c r="Z23"/>
      <c r="AA23"/>
      <c r="AB23"/>
      <c r="AC23" s="214"/>
    </row>
    <row r="24" spans="1:33" ht="14.25" customHeight="1">
      <c r="A24" s="306"/>
      <c r="B24" s="307"/>
      <c r="C24" s="307"/>
      <c r="D24" s="307"/>
      <c r="E24" s="307"/>
      <c r="F24" s="307"/>
      <c r="G24" s="307"/>
      <c r="H24" s="307"/>
      <c r="I24" s="307"/>
      <c r="J24" s="307"/>
      <c r="K24" s="307"/>
      <c r="L24" s="307"/>
      <c r="M24" s="307"/>
      <c r="N24" s="307"/>
      <c r="O24" s="307"/>
      <c r="P24" s="307"/>
      <c r="Q24" s="307"/>
      <c r="R24" s="307"/>
      <c r="S24" s="307"/>
      <c r="T24" s="308"/>
      <c r="U24"/>
      <c r="V24"/>
      <c r="W24"/>
      <c r="X24"/>
      <c r="Y24"/>
      <c r="Z24"/>
      <c r="AA24"/>
      <c r="AB24"/>
      <c r="AC24" s="214"/>
    </row>
    <row r="25" spans="1:33" ht="14.25" customHeight="1">
      <c r="A25" s="306"/>
      <c r="B25" s="307"/>
      <c r="C25" s="307"/>
      <c r="D25" s="307"/>
      <c r="E25" s="307"/>
      <c r="F25" s="307"/>
      <c r="G25" s="307"/>
      <c r="H25" s="307"/>
      <c r="I25" s="307"/>
      <c r="J25" s="307"/>
      <c r="K25" s="307"/>
      <c r="L25" s="307"/>
      <c r="M25" s="307"/>
      <c r="N25" s="307"/>
      <c r="O25" s="307"/>
      <c r="P25" s="307"/>
      <c r="Q25" s="307"/>
      <c r="R25" s="307"/>
      <c r="S25" s="307"/>
      <c r="T25" s="308"/>
      <c r="U25"/>
      <c r="V25"/>
      <c r="W25"/>
      <c r="X25"/>
      <c r="Y25"/>
      <c r="Z25"/>
      <c r="AA25"/>
      <c r="AB25"/>
      <c r="AC25" s="214"/>
    </row>
    <row r="26" spans="1:33" ht="14.25" customHeight="1">
      <c r="A26" s="306"/>
      <c r="B26" s="307"/>
      <c r="C26" s="307"/>
      <c r="D26" s="307"/>
      <c r="E26" s="307"/>
      <c r="F26" s="307"/>
      <c r="G26" s="307"/>
      <c r="H26" s="307"/>
      <c r="I26" s="307"/>
      <c r="J26" s="307"/>
      <c r="K26" s="307"/>
      <c r="L26" s="307"/>
      <c r="M26" s="307"/>
      <c r="N26" s="307"/>
      <c r="O26" s="307"/>
      <c r="P26" s="307"/>
      <c r="Q26" s="307"/>
      <c r="R26" s="307"/>
      <c r="S26" s="307"/>
      <c r="T26" s="308"/>
      <c r="U26"/>
      <c r="V26" s="272"/>
      <c r="W26" s="309"/>
      <c r="X26" s="310" t="s">
        <v>434</v>
      </c>
      <c r="Y26" s="194"/>
      <c r="Z26" s="310" t="s">
        <v>435</v>
      </c>
      <c r="AA26" s="194"/>
      <c r="AB26" s="311" t="s">
        <v>436</v>
      </c>
      <c r="AC26" s="214"/>
    </row>
    <row r="27" spans="1:33" ht="14.25" customHeight="1">
      <c r="A27" s="306"/>
      <c r="B27" s="312"/>
      <c r="C27" s="307"/>
      <c r="D27" s="307"/>
      <c r="E27" s="307"/>
      <c r="F27" s="307"/>
      <c r="G27" s="307"/>
      <c r="H27" s="307"/>
      <c r="I27" s="307"/>
      <c r="J27" s="307"/>
      <c r="K27" s="307"/>
      <c r="L27" s="307"/>
      <c r="M27" s="307"/>
      <c r="N27" s="307"/>
      <c r="O27" s="307"/>
      <c r="P27" s="307"/>
      <c r="Q27" s="307"/>
      <c r="R27" s="307"/>
      <c r="S27" s="307"/>
      <c r="T27" s="308"/>
      <c r="U27"/>
      <c r="V27"/>
      <c r="W27"/>
      <c r="X27"/>
      <c r="Y27"/>
      <c r="Z27"/>
      <c r="AA27"/>
      <c r="AB27"/>
      <c r="AC27" s="214"/>
    </row>
    <row r="28" spans="1:33" ht="14.25" customHeight="1">
      <c r="A28" s="306"/>
      <c r="B28" s="307"/>
      <c r="C28" s="307"/>
      <c r="D28" s="307"/>
      <c r="E28" s="307"/>
      <c r="F28" s="307"/>
      <c r="G28" s="307"/>
      <c r="H28" s="307"/>
      <c r="I28" s="307"/>
      <c r="J28" s="307"/>
      <c r="K28" s="307"/>
      <c r="L28" s="307"/>
      <c r="M28" s="307"/>
      <c r="N28" s="307"/>
      <c r="O28" s="307"/>
      <c r="P28" s="307"/>
      <c r="Q28" s="307"/>
      <c r="R28" s="307"/>
      <c r="S28" s="307"/>
      <c r="T28" s="308"/>
      <c r="U28"/>
      <c r="V28" s="55" t="s">
        <v>498</v>
      </c>
      <c r="W28"/>
      <c r="X28"/>
      <c r="Y28"/>
      <c r="Z28"/>
      <c r="AA28"/>
      <c r="AB28"/>
      <c r="AC28" s="214"/>
    </row>
    <row r="29" spans="1:33" ht="14.25" customHeight="1">
      <c r="A29" s="313"/>
      <c r="B29" s="314"/>
      <c r="C29" s="314"/>
      <c r="D29" s="314"/>
      <c r="E29" s="314"/>
      <c r="F29" s="314"/>
      <c r="G29" s="314"/>
      <c r="H29" s="314"/>
      <c r="I29" s="314"/>
      <c r="J29" s="314"/>
      <c r="K29" s="314"/>
      <c r="L29" s="314"/>
      <c r="M29" s="314"/>
      <c r="N29" s="314"/>
      <c r="O29" s="314"/>
      <c r="P29" s="314"/>
      <c r="Q29" s="314"/>
      <c r="R29" s="314"/>
      <c r="S29" s="314"/>
      <c r="T29" s="315"/>
      <c r="U29" s="316"/>
      <c r="V29"/>
      <c r="W29"/>
      <c r="X29"/>
      <c r="Y29"/>
      <c r="Z29"/>
      <c r="AA29"/>
      <c r="AB29"/>
      <c r="AC29" s="214"/>
    </row>
    <row r="30" spans="1:33" ht="14.25" customHeight="1">
      <c r="A30" s="306"/>
      <c r="B30" s="307"/>
      <c r="C30" s="307"/>
      <c r="D30" s="307"/>
      <c r="E30" s="307"/>
      <c r="F30" s="307"/>
      <c r="G30" s="307"/>
      <c r="H30" s="307"/>
      <c r="I30" s="307"/>
      <c r="J30" s="307"/>
      <c r="K30" s="307"/>
      <c r="L30" s="307"/>
      <c r="M30" s="307"/>
      <c r="N30" s="307"/>
      <c r="O30" s="307"/>
      <c r="P30" s="307"/>
      <c r="Q30" s="307"/>
      <c r="R30" s="307"/>
      <c r="S30" s="307"/>
      <c r="T30" s="308"/>
      <c r="U30"/>
      <c r="V30" s="55" t="s">
        <v>499</v>
      </c>
      <c r="W30"/>
      <c r="X30"/>
      <c r="Y30"/>
      <c r="Z30"/>
      <c r="AA30"/>
      <c r="AB30" s="277" t="s">
        <v>500</v>
      </c>
      <c r="AC30" s="214"/>
    </row>
    <row r="31" spans="1:33" ht="14.25" customHeight="1">
      <c r="A31" s="306"/>
      <c r="B31" s="307"/>
      <c r="C31" s="307"/>
      <c r="D31" s="307"/>
      <c r="E31" s="307"/>
      <c r="F31" s="307"/>
      <c r="G31" s="307"/>
      <c r="H31" s="307"/>
      <c r="I31" s="307"/>
      <c r="J31" s="307"/>
      <c r="K31" s="307"/>
      <c r="L31" s="307"/>
      <c r="M31" s="307"/>
      <c r="N31" s="307"/>
      <c r="O31" s="307"/>
      <c r="P31" s="307"/>
      <c r="Q31" s="307"/>
      <c r="R31" s="307"/>
      <c r="S31" s="307"/>
      <c r="T31" s="308"/>
      <c r="U31"/>
      <c r="V31"/>
      <c r="W31"/>
      <c r="X31"/>
      <c r="Y31"/>
      <c r="Z31"/>
      <c r="AA31"/>
      <c r="AB31"/>
      <c r="AC31" s="214"/>
    </row>
    <row r="32" spans="1:33" ht="14.25" customHeight="1">
      <c r="A32" s="306"/>
      <c r="B32" s="307"/>
      <c r="C32" s="307"/>
      <c r="D32" s="307"/>
      <c r="E32" s="307"/>
      <c r="F32" s="307"/>
      <c r="G32" s="307"/>
      <c r="H32" s="307"/>
      <c r="I32" s="307"/>
      <c r="J32" s="307"/>
      <c r="K32" s="307"/>
      <c r="L32" s="307"/>
      <c r="M32" s="307"/>
      <c r="N32" s="307"/>
      <c r="O32" s="307"/>
      <c r="P32" s="307"/>
      <c r="Q32" s="307"/>
      <c r="R32" s="307"/>
      <c r="S32" s="307"/>
      <c r="T32" s="308"/>
      <c r="U32"/>
      <c r="V32" s="272"/>
      <c r="W32" s="309"/>
      <c r="X32" s="194"/>
      <c r="Y32" s="194"/>
      <c r="Z32" s="194"/>
      <c r="AA32" s="194"/>
      <c r="AB32" s="194"/>
      <c r="AC32" s="214"/>
    </row>
    <row r="33" spans="1:29" ht="14.25" customHeight="1">
      <c r="A33" s="306"/>
      <c r="B33" s="307"/>
      <c r="C33" s="307"/>
      <c r="D33" s="307"/>
      <c r="E33" s="307"/>
      <c r="F33" s="307"/>
      <c r="G33" s="307"/>
      <c r="H33" s="307"/>
      <c r="I33" s="307"/>
      <c r="J33" s="307"/>
      <c r="K33" s="307"/>
      <c r="L33" s="307"/>
      <c r="M33" s="307"/>
      <c r="N33" s="307"/>
      <c r="O33" s="307"/>
      <c r="P33" s="307"/>
      <c r="Q33" s="307"/>
      <c r="R33" s="307"/>
      <c r="S33" s="307"/>
      <c r="T33" s="308"/>
      <c r="U33"/>
      <c r="V33" s="55"/>
      <c r="W33"/>
      <c r="X33"/>
      <c r="Y33"/>
      <c r="Z33"/>
      <c r="AA33"/>
      <c r="AB33"/>
      <c r="AC33" s="214"/>
    </row>
    <row r="34" spans="1:29" ht="14.25" customHeight="1">
      <c r="A34" s="306"/>
      <c r="B34" s="354"/>
      <c r="C34" s="354"/>
      <c r="D34" s="354"/>
      <c r="E34" s="354"/>
      <c r="F34" s="354"/>
      <c r="G34" s="354"/>
      <c r="H34" s="354"/>
      <c r="I34" s="354"/>
      <c r="J34" s="307"/>
      <c r="K34" s="307"/>
      <c r="L34" s="307"/>
      <c r="M34" s="307"/>
      <c r="N34" s="307"/>
      <c r="O34" s="307"/>
      <c r="P34" s="307"/>
      <c r="Q34" s="307"/>
      <c r="R34" s="307"/>
      <c r="S34" s="307"/>
      <c r="T34" s="308"/>
      <c r="U34"/>
      <c r="V34" s="55"/>
      <c r="W34"/>
      <c r="X34"/>
      <c r="Y34"/>
      <c r="Z34"/>
      <c r="AA34"/>
      <c r="AB34"/>
      <c r="AC34" s="214"/>
    </row>
    <row r="35" spans="1:29" ht="14.25" customHeight="1">
      <c r="A35" s="306"/>
      <c r="B35" s="307"/>
      <c r="C35" s="307"/>
      <c r="D35" s="307"/>
      <c r="E35" s="307"/>
      <c r="F35" s="307"/>
      <c r="G35" s="307"/>
      <c r="H35" s="307"/>
      <c r="I35" s="307"/>
      <c r="J35" s="307"/>
      <c r="K35" s="307"/>
      <c r="L35" s="307"/>
      <c r="M35" s="307"/>
      <c r="N35" s="307"/>
      <c r="O35" s="307"/>
      <c r="P35" s="307"/>
      <c r="Q35" s="307"/>
      <c r="R35" s="307"/>
      <c r="S35" s="307"/>
      <c r="T35" s="308"/>
      <c r="U35"/>
      <c r="V35"/>
      <c r="W35"/>
      <c r="X35"/>
      <c r="Y35"/>
      <c r="Z35"/>
      <c r="AA35"/>
      <c r="AB35"/>
      <c r="AC35" s="214"/>
    </row>
    <row r="36" spans="1:29" ht="14.25" customHeight="1">
      <c r="A36" s="306"/>
      <c r="B36" s="307"/>
      <c r="C36" s="307"/>
      <c r="D36" s="307"/>
      <c r="E36" s="307"/>
      <c r="F36" s="307"/>
      <c r="G36" s="307"/>
      <c r="H36" s="307"/>
      <c r="I36" s="307"/>
      <c r="J36" s="307"/>
      <c r="K36" s="307"/>
      <c r="L36" s="307"/>
      <c r="M36" s="307"/>
      <c r="N36" s="307"/>
      <c r="O36" s="307"/>
      <c r="P36" s="307"/>
      <c r="Q36" s="307"/>
      <c r="R36" s="307"/>
      <c r="S36" s="307"/>
      <c r="T36" s="308"/>
      <c r="U36"/>
      <c r="V36"/>
      <c r="W36"/>
      <c r="X36"/>
      <c r="Y36"/>
      <c r="Z36"/>
      <c r="AA36"/>
      <c r="AB36"/>
      <c r="AC36" s="214"/>
    </row>
    <row r="37" spans="1:29" ht="14.25" customHeight="1">
      <c r="A37" s="306"/>
      <c r="B37" s="307"/>
      <c r="C37" s="307"/>
      <c r="D37" s="307"/>
      <c r="E37" s="307"/>
      <c r="F37" s="307"/>
      <c r="G37" s="307"/>
      <c r="H37" s="307"/>
      <c r="I37" s="307"/>
      <c r="J37" s="307"/>
      <c r="K37" s="307"/>
      <c r="L37" s="307"/>
      <c r="M37" s="307"/>
      <c r="N37" s="307"/>
      <c r="O37" s="307"/>
      <c r="P37" s="307"/>
      <c r="Q37" s="307"/>
      <c r="R37" s="307"/>
      <c r="S37" s="307"/>
      <c r="T37" s="308"/>
      <c r="U37"/>
      <c r="V37"/>
      <c r="W37"/>
      <c r="X37"/>
      <c r="Y37"/>
      <c r="Z37"/>
      <c r="AA37"/>
      <c r="AB37"/>
      <c r="AC37" s="214"/>
    </row>
    <row r="38" spans="1:29" ht="18.75" customHeight="1">
      <c r="A38" s="306"/>
      <c r="B38"/>
      <c r="C38"/>
      <c r="D38"/>
      <c r="E38"/>
      <c r="F38"/>
      <c r="G38"/>
      <c r="H38"/>
      <c r="I38"/>
      <c r="J38" s="307"/>
      <c r="K38" s="307"/>
      <c r="L38" s="307"/>
      <c r="M38" s="307"/>
      <c r="N38" s="307"/>
      <c r="O38" s="307"/>
      <c r="P38" s="307"/>
      <c r="Q38" s="307"/>
      <c r="R38" s="307"/>
      <c r="S38" s="307"/>
      <c r="T38" s="308"/>
      <c r="U38"/>
      <c r="V38"/>
      <c r="W38"/>
      <c r="X38"/>
      <c r="Y38"/>
      <c r="Z38"/>
      <c r="AA38"/>
      <c r="AB38"/>
      <c r="AC38" s="214"/>
    </row>
    <row r="39" spans="1:29" ht="14.25" customHeight="1">
      <c r="A39" s="317"/>
      <c r="B39" s="318"/>
      <c r="C39" s="318"/>
      <c r="D39" s="318"/>
      <c r="E39" s="318"/>
      <c r="F39" s="318"/>
      <c r="G39" s="318"/>
      <c r="H39" s="318"/>
      <c r="I39" s="318"/>
      <c r="J39" s="318"/>
      <c r="K39" s="318"/>
      <c r="L39" s="318"/>
      <c r="M39" s="318"/>
      <c r="N39" s="318"/>
      <c r="O39" s="318"/>
      <c r="P39" s="318"/>
      <c r="Q39" s="318"/>
      <c r="R39" s="318"/>
      <c r="S39" s="318"/>
      <c r="T39" s="319"/>
      <c r="U39" s="283"/>
      <c r="V39" s="283"/>
      <c r="W39" s="283"/>
      <c r="X39" s="283"/>
      <c r="Y39" s="283"/>
      <c r="Z39" s="283"/>
      <c r="AA39" s="283"/>
      <c r="AB39" s="283"/>
      <c r="AC39" s="285"/>
    </row>
    <row r="40" spans="1:29" ht="30" customHeight="1">
      <c r="A40" s="534" t="s">
        <v>501</v>
      </c>
      <c r="B40" s="534"/>
      <c r="C40" s="534"/>
      <c r="D40" s="534"/>
      <c r="E40" s="534"/>
      <c r="F40" s="534"/>
      <c r="G40" s="534"/>
      <c r="H40" s="534"/>
      <c r="I40" s="534"/>
      <c r="J40" s="534"/>
      <c r="K40" s="534"/>
      <c r="L40" s="534"/>
      <c r="M40" s="574" t="s">
        <v>502</v>
      </c>
      <c r="N40" s="574"/>
      <c r="O40" s="574"/>
      <c r="P40" s="574"/>
      <c r="Q40" s="574"/>
      <c r="R40" s="574"/>
      <c r="S40" s="534" t="s">
        <v>501</v>
      </c>
      <c r="T40" s="534"/>
      <c r="U40" s="534"/>
      <c r="V40" s="534"/>
      <c r="W40" s="534"/>
      <c r="X40" s="534"/>
      <c r="Y40" s="534"/>
      <c r="Z40" s="534"/>
      <c r="AA40" s="420" t="s">
        <v>502</v>
      </c>
      <c r="AB40" s="420"/>
      <c r="AC40" s="420"/>
    </row>
    <row r="41" spans="1:29" ht="30" customHeight="1">
      <c r="A41" s="457" t="s">
        <v>503</v>
      </c>
      <c r="B41" s="457"/>
      <c r="C41" s="457"/>
      <c r="D41" s="457"/>
      <c r="E41" s="457"/>
      <c r="F41" s="457"/>
      <c r="G41" s="457"/>
      <c r="H41" s="457"/>
      <c r="I41" s="457"/>
      <c r="J41" s="457"/>
      <c r="K41" s="457"/>
      <c r="L41" s="457"/>
      <c r="M41" s="420"/>
      <c r="N41" s="420"/>
      <c r="O41" s="420"/>
      <c r="P41" s="420"/>
      <c r="Q41" s="420"/>
      <c r="R41" s="420"/>
      <c r="S41" s="457" t="s">
        <v>504</v>
      </c>
      <c r="T41" s="457"/>
      <c r="U41" s="457"/>
      <c r="V41" s="457"/>
      <c r="W41" s="457"/>
      <c r="X41" s="457"/>
      <c r="Y41" s="457"/>
      <c r="Z41" s="457"/>
      <c r="AA41" s="420"/>
      <c r="AB41" s="420"/>
      <c r="AC41" s="420"/>
    </row>
    <row r="42" spans="1:29" ht="30" customHeight="1">
      <c r="A42" s="570" t="s">
        <v>505</v>
      </c>
      <c r="B42" s="570"/>
      <c r="C42" s="570"/>
      <c r="D42" s="570"/>
      <c r="E42" s="570"/>
      <c r="F42" s="571" t="s">
        <v>506</v>
      </c>
      <c r="G42" s="571"/>
      <c r="H42" s="571"/>
      <c r="I42" s="571"/>
      <c r="J42" s="571"/>
      <c r="K42" s="571"/>
      <c r="L42" s="320" t="s">
        <v>475</v>
      </c>
      <c r="M42" s="420"/>
      <c r="N42" s="420"/>
      <c r="O42" s="420"/>
      <c r="P42" s="420"/>
      <c r="Q42" s="420"/>
      <c r="R42" s="420"/>
      <c r="S42" s="457" t="s">
        <v>507</v>
      </c>
      <c r="T42" s="457"/>
      <c r="U42" s="457"/>
      <c r="V42" s="457"/>
      <c r="W42" s="457"/>
      <c r="X42" s="457"/>
      <c r="Y42" s="457"/>
      <c r="Z42" s="457"/>
      <c r="AA42" s="420"/>
      <c r="AB42" s="420"/>
      <c r="AC42" s="420"/>
    </row>
    <row r="43" spans="1:29" ht="30" customHeight="1">
      <c r="A43" s="457" t="s">
        <v>508</v>
      </c>
      <c r="B43" s="457"/>
      <c r="C43" s="457"/>
      <c r="D43" s="457"/>
      <c r="E43" s="457"/>
      <c r="F43" s="457"/>
      <c r="G43" s="457"/>
      <c r="H43" s="457"/>
      <c r="I43" s="457"/>
      <c r="J43" s="457"/>
      <c r="K43" s="457"/>
      <c r="L43" s="457"/>
      <c r="M43" s="420"/>
      <c r="N43" s="420"/>
      <c r="O43" s="420"/>
      <c r="P43" s="420"/>
      <c r="Q43" s="420"/>
      <c r="R43" s="420"/>
      <c r="S43" s="569" t="s">
        <v>530</v>
      </c>
      <c r="T43" s="457"/>
      <c r="U43" s="457"/>
      <c r="V43" s="457"/>
      <c r="W43" s="457"/>
      <c r="X43" s="457"/>
      <c r="Y43" s="457"/>
      <c r="Z43" s="457"/>
      <c r="AA43" s="420"/>
      <c r="AB43" s="420"/>
      <c r="AC43" s="420"/>
    </row>
    <row r="44" spans="1:29" ht="35.1" customHeight="1"/>
    <row r="45" spans="1:29" ht="35.1" customHeight="1"/>
    <row r="46" spans="1:29" ht="20.100000000000001" customHeight="1"/>
    <row r="47" spans="1:29" ht="20.100000000000001" customHeight="1"/>
    <row r="48" spans="1:29"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sheetData>
  <sheetProtection selectLockedCells="1" selectUnlockedCells="1"/>
  <mergeCells count="24">
    <mergeCell ref="A1:AC1"/>
    <mergeCell ref="A2:AC2"/>
    <mergeCell ref="A3:T3"/>
    <mergeCell ref="U3:AB3"/>
    <mergeCell ref="A16:T16"/>
    <mergeCell ref="A17:T17"/>
    <mergeCell ref="V18:AB20"/>
    <mergeCell ref="A40:L40"/>
    <mergeCell ref="M40:R40"/>
    <mergeCell ref="S40:Z40"/>
    <mergeCell ref="AA40:AC40"/>
    <mergeCell ref="A43:L43"/>
    <mergeCell ref="M43:R43"/>
    <mergeCell ref="S43:Z43"/>
    <mergeCell ref="AA43:AC43"/>
    <mergeCell ref="A41:L41"/>
    <mergeCell ref="M41:R41"/>
    <mergeCell ref="S41:Z41"/>
    <mergeCell ref="AA41:AC41"/>
    <mergeCell ref="A42:E42"/>
    <mergeCell ref="F42:K42"/>
    <mergeCell ref="M42:R42"/>
    <mergeCell ref="S42:Z42"/>
    <mergeCell ref="AA42:AC42"/>
  </mergeCells>
  <phoneticPr fontId="86"/>
  <pageMargins left="0.98425196850393704" right="0.39370078740157483" top="0.78740157480314965" bottom="0.35433070866141736" header="0.51181102362204722" footer="0.51181102362204722"/>
  <pageSetup paperSize="9" scale="92" firstPageNumber="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A6" sqref="A6:O6"/>
    </sheetView>
  </sheetViews>
  <sheetFormatPr defaultColWidth="8.625" defaultRowHeight="13.5"/>
  <sheetData/>
  <sheetProtection selectLockedCells="1" selectUnlockedCells="1"/>
  <phoneticPr fontId="86"/>
  <pageMargins left="0.7" right="0.7" top="0.75" bottom="0.75" header="0.51180555555555551" footer="0.51180555555555551"/>
  <pageSetup paperSize="9" firstPageNumber="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view="pageBreakPreview" zoomScale="60" zoomScaleNormal="100" workbookViewId="0">
      <selection activeCell="T44" sqref="T44"/>
    </sheetView>
  </sheetViews>
  <sheetFormatPr defaultColWidth="9" defaultRowHeight="13.5"/>
  <cols>
    <col min="1" max="1" width="3.625" style="1" customWidth="1"/>
    <col min="2" max="2" width="11.125" style="1" customWidth="1"/>
    <col min="3" max="3" width="3.25" style="1" customWidth="1"/>
    <col min="4" max="5" width="9" style="1"/>
    <col min="6" max="6" width="6.625" style="1" customWidth="1"/>
    <col min="7" max="7" width="4.125" style="1" customWidth="1"/>
    <col min="8" max="8" width="9" style="1"/>
    <col min="9" max="9" width="22.125" style="1" customWidth="1"/>
    <col min="10" max="10" width="3.625" style="1" customWidth="1"/>
    <col min="11" max="11" width="2.125" style="1" customWidth="1"/>
    <col min="12" max="16384" width="9" style="1"/>
  </cols>
  <sheetData>
    <row r="1" spans="1:256" ht="21" customHeight="1" thickBot="1">
      <c r="A1"/>
      <c r="B1"/>
      <c r="C1"/>
      <c r="D1"/>
      <c r="E1"/>
      <c r="F1"/>
      <c r="G1"/>
      <c r="H1"/>
      <c r="I1" s="394"/>
      <c r="J1" s="394"/>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8" customHeight="1" thickTop="1">
      <c r="A2" s="2"/>
      <c r="B2" s="3"/>
      <c r="C2" s="3"/>
      <c r="D2" s="3"/>
      <c r="E2" s="3"/>
      <c r="F2" s="3"/>
      <c r="G2" s="3"/>
      <c r="H2" s="3"/>
      <c r="I2" s="3"/>
      <c r="J2" s="4"/>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ustomHeight="1">
      <c r="A3" s="5"/>
      <c r="B3" s="6"/>
      <c r="C3" s="7"/>
      <c r="D3" s="7"/>
      <c r="E3" s="7"/>
      <c r="F3" s="7"/>
      <c r="G3" s="7"/>
      <c r="H3" s="8"/>
      <c r="I3" s="7"/>
      <c r="J3" s="9"/>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8" customHeight="1">
      <c r="A4" s="5"/>
      <c r="B4" s="6"/>
      <c r="C4" s="7"/>
      <c r="D4" s="7"/>
      <c r="E4" s="7"/>
      <c r="F4" s="7"/>
      <c r="G4" s="7"/>
      <c r="H4" s="8"/>
      <c r="I4" s="7"/>
      <c r="J4" s="9"/>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2.75" customHeight="1">
      <c r="A5" s="5"/>
      <c r="B5" s="395" t="s">
        <v>0</v>
      </c>
      <c r="C5" s="395"/>
      <c r="D5" s="395"/>
      <c r="E5" s="395"/>
      <c r="F5" s="395"/>
      <c r="G5" s="395"/>
      <c r="H5" s="395"/>
      <c r="I5" s="395"/>
      <c r="J5" s="9"/>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9.5" customHeight="1">
      <c r="A6" s="5"/>
      <c r="B6" s="395"/>
      <c r="C6" s="395"/>
      <c r="D6" s="395"/>
      <c r="E6" s="395"/>
      <c r="F6" s="395"/>
      <c r="G6" s="395"/>
      <c r="H6" s="395"/>
      <c r="I6" s="395"/>
      <c r="J6" s="9"/>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7.25" customHeight="1">
      <c r="A7" s="5"/>
      <c r="B7" s="10"/>
      <c r="C7" s="10"/>
      <c r="D7" s="10"/>
      <c r="E7" s="10"/>
      <c r="F7" s="10"/>
      <c r="G7" s="10"/>
      <c r="H7" s="11"/>
      <c r="I7" s="7"/>
      <c r="J7" s="9"/>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34.5">
      <c r="A8" s="5"/>
      <c r="B8" s="396" t="s">
        <v>524</v>
      </c>
      <c r="C8" s="397"/>
      <c r="D8" s="397"/>
      <c r="E8" s="397"/>
      <c r="F8" s="397"/>
      <c r="G8" s="397"/>
      <c r="H8" s="397"/>
      <c r="I8" s="397"/>
      <c r="J8" s="9"/>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8" customHeight="1">
      <c r="A9" s="5"/>
      <c r="B9" s="7"/>
      <c r="C9" s="7"/>
      <c r="D9" s="7"/>
      <c r="E9" s="7"/>
      <c r="F9" s="7"/>
      <c r="G9" s="7"/>
      <c r="H9" s="8"/>
      <c r="I9" s="7"/>
      <c r="J9" s="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8" customHeight="1">
      <c r="A10" s="5"/>
      <c r="B10" s="7"/>
      <c r="C10" s="7"/>
      <c r="D10" s="7"/>
      <c r="E10" s="7"/>
      <c r="F10" s="7"/>
      <c r="G10" s="7"/>
      <c r="H10" s="8"/>
      <c r="I10" s="7"/>
      <c r="J10" s="9"/>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8" customHeight="1">
      <c r="A11" s="5"/>
      <c r="B11" s="7"/>
      <c r="C11" s="7"/>
      <c r="D11" s="7"/>
      <c r="E11" s="7"/>
      <c r="F11" s="7"/>
      <c r="G11" s="7"/>
      <c r="H11" s="8"/>
      <c r="I11" s="7"/>
      <c r="J11" s="9"/>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8" customHeight="1">
      <c r="A12" s="5"/>
      <c r="B12" s="7"/>
      <c r="C12" s="7"/>
      <c r="D12" s="7"/>
      <c r="E12" s="7"/>
      <c r="F12" s="7"/>
      <c r="G12" s="7"/>
      <c r="H12" s="8"/>
      <c r="I12" s="7"/>
      <c r="J12" s="9"/>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8" customHeight="1">
      <c r="A13" s="5"/>
      <c r="B13" s="7"/>
      <c r="C13" s="7"/>
      <c r="D13" s="7"/>
      <c r="E13" s="7"/>
      <c r="F13" s="7"/>
      <c r="G13" s="7"/>
      <c r="H13" s="8"/>
      <c r="I13" s="7"/>
      <c r="J13" s="9"/>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8" customHeight="1">
      <c r="A14" s="5"/>
      <c r="B14" s="7"/>
      <c r="C14" s="7"/>
      <c r="D14" s="7"/>
      <c r="E14" s="7"/>
      <c r="F14" s="7"/>
      <c r="G14" s="7"/>
      <c r="H14" s="8"/>
      <c r="I14" s="7"/>
      <c r="J14" s="9"/>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8" customHeight="1">
      <c r="A15" s="5"/>
      <c r="B15" s="7"/>
      <c r="C15" s="7"/>
      <c r="D15" s="7"/>
      <c r="E15" s="7"/>
      <c r="F15" s="7"/>
      <c r="G15" s="7"/>
      <c r="H15" s="8"/>
      <c r="I15" s="7"/>
      <c r="J15" s="9"/>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8" customHeight="1">
      <c r="A16" s="5"/>
      <c r="B16" s="7"/>
      <c r="C16" s="7"/>
      <c r="D16" s="7"/>
      <c r="E16" s="7"/>
      <c r="F16" s="7"/>
      <c r="G16" s="7"/>
      <c r="H16" s="7"/>
      <c r="I16" s="7"/>
      <c r="J16" s="9"/>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8" customHeight="1">
      <c r="A17" s="5"/>
      <c r="B17" s="7"/>
      <c r="C17" s="7"/>
      <c r="D17" s="7"/>
      <c r="E17" s="7"/>
      <c r="F17" s="7"/>
      <c r="G17" s="7"/>
      <c r="H17" s="8"/>
      <c r="I17" s="7"/>
      <c r="J17" s="9"/>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8" customHeight="1">
      <c r="A18" s="5"/>
      <c r="B18" s="7"/>
      <c r="C18" s="7"/>
      <c r="D18" s="7"/>
      <c r="E18" s="7"/>
      <c r="F18" s="7"/>
      <c r="G18" s="7"/>
      <c r="H18" s="7"/>
      <c r="I18" s="7"/>
      <c r="J18" s="9"/>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8" customHeight="1">
      <c r="A19" s="5"/>
      <c r="B19" s="7"/>
      <c r="C19" s="7"/>
      <c r="D19" s="7"/>
      <c r="E19" s="7"/>
      <c r="F19" s="7"/>
      <c r="G19" s="7"/>
      <c r="H19" s="7"/>
      <c r="I19" s="7"/>
      <c r="J19" s="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8" customHeight="1">
      <c r="A20" s="5"/>
      <c r="B20" s="7"/>
      <c r="C20" s="7"/>
      <c r="D20" s="7"/>
      <c r="E20" s="7"/>
      <c r="F20" s="7"/>
      <c r="G20" s="7"/>
      <c r="H20" s="7"/>
      <c r="I20" s="7"/>
      <c r="J20" s="9"/>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8" customHeight="1">
      <c r="A21" s="5"/>
      <c r="B21" s="7"/>
      <c r="C21" s="7"/>
      <c r="D21" s="7"/>
      <c r="E21" s="7"/>
      <c r="F21" s="7"/>
      <c r="G21"/>
      <c r="H21" s="7"/>
      <c r="I21" s="7"/>
      <c r="J21" s="9"/>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8" customHeight="1">
      <c r="A22" s="5"/>
      <c r="B22" s="7"/>
      <c r="C22" s="7"/>
      <c r="D22" s="7"/>
      <c r="E22" s="7"/>
      <c r="F22" s="7"/>
      <c r="G22"/>
      <c r="H22" s="7"/>
      <c r="I22" s="7"/>
      <c r="J22" s="9"/>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7" customHeight="1">
      <c r="A23" s="5"/>
      <c r="B23" s="580" t="s">
        <v>509</v>
      </c>
      <c r="C23" s="579"/>
      <c r="D23" s="579"/>
      <c r="E23" s="579"/>
      <c r="F23" s="579"/>
      <c r="G23" s="579"/>
      <c r="H23" s="579"/>
      <c r="I23" s="579"/>
      <c r="J23" s="9"/>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27" customHeight="1">
      <c r="A24" s="5"/>
      <c r="B24" s="580" t="s">
        <v>510</v>
      </c>
      <c r="C24" s="579"/>
      <c r="D24" s="579"/>
      <c r="E24" s="579"/>
      <c r="F24" s="579"/>
      <c r="G24" s="579"/>
      <c r="H24" s="579"/>
      <c r="I24" s="579"/>
      <c r="J24" s="12"/>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s="15" customFormat="1" ht="20.25" customHeight="1">
      <c r="A25" s="13"/>
      <c r="B25" s="579" t="s">
        <v>1</v>
      </c>
      <c r="C25" s="579"/>
      <c r="D25" s="579"/>
      <c r="E25" s="579"/>
      <c r="F25" s="579"/>
      <c r="G25" s="579"/>
      <c r="H25" s="579"/>
      <c r="I25" s="579"/>
      <c r="J25" s="14"/>
    </row>
    <row r="26" spans="1:256" ht="12" customHeight="1">
      <c r="A26" s="13"/>
      <c r="B26" s="16"/>
      <c r="C26" s="6"/>
      <c r="D26" s="335"/>
      <c r="E26" s="335"/>
      <c r="F26" s="335"/>
      <c r="G26" s="335"/>
      <c r="H26" s="335"/>
      <c r="I26" s="335"/>
      <c r="J26" s="14"/>
    </row>
    <row r="27" spans="1:256" ht="12" customHeight="1">
      <c r="A27" s="13"/>
      <c r="B27" s="16"/>
      <c r="C27" s="6"/>
      <c r="D27" s="6"/>
      <c r="E27" s="6"/>
      <c r="F27" s="6"/>
      <c r="G27" s="6"/>
      <c r="H27" s="6"/>
      <c r="I27" s="6"/>
      <c r="J27" s="14"/>
    </row>
    <row r="28" spans="1:256" ht="72.75" customHeight="1">
      <c r="A28" s="13"/>
      <c r="B28" s="400" t="s">
        <v>2</v>
      </c>
      <c r="C28" s="400"/>
      <c r="D28" s="400"/>
      <c r="E28" s="400"/>
      <c r="F28" s="400"/>
      <c r="G28" s="400"/>
      <c r="H28" s="400"/>
      <c r="I28" s="400"/>
      <c r="J28" s="14"/>
    </row>
    <row r="29" spans="1:256" ht="18" customHeight="1">
      <c r="A29" s="13"/>
      <c r="B29" s="16"/>
      <c r="C29" s="6"/>
      <c r="D29" s="6"/>
      <c r="E29" s="6"/>
      <c r="F29" s="6"/>
      <c r="G29" s="6"/>
      <c r="H29" s="6"/>
      <c r="I29" s="6"/>
      <c r="J29" s="14"/>
    </row>
    <row r="30" spans="1:256" ht="18" customHeight="1">
      <c r="A30" s="13"/>
      <c r="B30" s="16"/>
      <c r="C30" s="6"/>
      <c r="D30" s="6"/>
      <c r="E30" s="6"/>
      <c r="F30" s="6"/>
      <c r="G30" s="6"/>
      <c r="H30" s="6"/>
      <c r="I30" s="6"/>
      <c r="J30" s="14"/>
    </row>
    <row r="31" spans="1:256" ht="18" customHeight="1">
      <c r="A31" s="13"/>
      <c r="B31"/>
      <c r="C31"/>
      <c r="D31"/>
      <c r="E31"/>
      <c r="F31"/>
      <c r="G31"/>
      <c r="H31"/>
      <c r="I31"/>
      <c r="J31" s="14"/>
    </row>
    <row r="32" spans="1:256" ht="18" customHeight="1">
      <c r="A32" s="5"/>
      <c r="B32" s="399" t="s">
        <v>3</v>
      </c>
      <c r="C32" s="399"/>
      <c r="D32" s="399"/>
      <c r="E32" s="399"/>
      <c r="F32" s="399"/>
      <c r="G32" s="399"/>
      <c r="H32" s="399"/>
      <c r="I32" s="399"/>
      <c r="J32" s="9"/>
    </row>
    <row r="33" spans="1:10" ht="18" customHeight="1">
      <c r="A33" s="5"/>
      <c r="B33" s="7"/>
      <c r="C33" s="7"/>
      <c r="D33" s="7"/>
      <c r="E33" s="7"/>
      <c r="F33" s="7"/>
      <c r="G33" s="7"/>
      <c r="H33" s="7"/>
      <c r="I33" s="7"/>
      <c r="J33" s="9"/>
    </row>
    <row r="34" spans="1:10" ht="21" customHeight="1">
      <c r="A34" s="5"/>
      <c r="B34" s="401" t="s">
        <v>4</v>
      </c>
      <c r="C34" s="401"/>
      <c r="D34" s="401"/>
      <c r="E34" s="401"/>
      <c r="F34" s="401"/>
      <c r="G34" s="401"/>
      <c r="H34" s="401"/>
      <c r="I34" s="401"/>
      <c r="J34" s="9"/>
    </row>
    <row r="35" spans="1:10" ht="21" customHeight="1">
      <c r="A35" s="5"/>
      <c r="B35" s="402" t="s">
        <v>531</v>
      </c>
      <c r="C35" s="393"/>
      <c r="D35" s="393"/>
      <c r="E35" s="393"/>
      <c r="F35" s="393"/>
      <c r="G35" s="393"/>
      <c r="H35" s="393"/>
      <c r="I35" s="393"/>
      <c r="J35" s="9"/>
    </row>
    <row r="36" spans="1:10" ht="21" customHeight="1">
      <c r="A36" s="5"/>
      <c r="B36" s="393" t="s">
        <v>5</v>
      </c>
      <c r="C36" s="393"/>
      <c r="D36" s="393"/>
      <c r="E36" s="393"/>
      <c r="F36" s="393"/>
      <c r="G36" s="393"/>
      <c r="H36" s="393"/>
      <c r="I36" s="393"/>
      <c r="J36" s="9"/>
    </row>
    <row r="37" spans="1:10" ht="18" customHeight="1">
      <c r="A37" s="5"/>
      <c r="B37" s="7"/>
      <c r="C37" s="7"/>
      <c r="D37" s="7"/>
      <c r="E37" s="7"/>
      <c r="F37" s="7"/>
      <c r="G37" s="7"/>
      <c r="H37" s="7"/>
      <c r="I37" s="7"/>
      <c r="J37" s="9"/>
    </row>
    <row r="38" spans="1:10" ht="18" customHeight="1">
      <c r="A38" s="5"/>
      <c r="B38" s="7"/>
      <c r="C38" s="7"/>
      <c r="D38" s="7"/>
      <c r="E38" s="7"/>
      <c r="F38" s="7"/>
      <c r="G38" s="7"/>
      <c r="H38" s="7"/>
      <c r="I38" s="7"/>
      <c r="J38" s="9"/>
    </row>
    <row r="39" spans="1:10" ht="18" customHeight="1" thickBot="1">
      <c r="A39" s="18"/>
      <c r="B39" s="19"/>
      <c r="C39" s="19"/>
      <c r="D39" s="19"/>
      <c r="E39" s="19"/>
      <c r="F39" s="19"/>
      <c r="G39" s="19"/>
      <c r="H39" s="19"/>
      <c r="I39" s="19"/>
      <c r="J39" s="20"/>
    </row>
  </sheetData>
  <sheetProtection selectLockedCells="1" selectUnlockedCells="1"/>
  <mergeCells count="11">
    <mergeCell ref="B28:I28"/>
    <mergeCell ref="B32:I32"/>
    <mergeCell ref="B34:I34"/>
    <mergeCell ref="B35:I35"/>
    <mergeCell ref="B36:I36"/>
    <mergeCell ref="B25:I25"/>
    <mergeCell ref="I1:J1"/>
    <mergeCell ref="B5:I6"/>
    <mergeCell ref="B8:I8"/>
    <mergeCell ref="B23:I23"/>
    <mergeCell ref="B24:I24"/>
  </mergeCells>
  <phoneticPr fontId="86"/>
  <pageMargins left="0.98402777777777772" right="0.39374999999999999" top="0.78749999999999998" bottom="0.35416666666666669" header="0.51180555555555551" footer="0.51180555555555551"/>
  <pageSetup paperSize="9" firstPageNumber="0"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view="pageBreakPreview" zoomScale="60" zoomScaleNormal="100" workbookViewId="0">
      <selection activeCell="T44" sqref="T44"/>
    </sheetView>
  </sheetViews>
  <sheetFormatPr defaultColWidth="10.125" defaultRowHeight="13.5"/>
  <cols>
    <col min="1" max="1" width="3.625" customWidth="1"/>
    <col min="2" max="6" width="10" customWidth="1"/>
    <col min="7" max="7" width="14.625" customWidth="1"/>
    <col min="8" max="8" width="7.375" customWidth="1"/>
    <col min="9" max="9" width="10" customWidth="1"/>
  </cols>
  <sheetData>
    <row r="1" spans="1:9" ht="24" customHeight="1">
      <c r="A1" s="406" t="s">
        <v>6</v>
      </c>
      <c r="B1" s="406"/>
      <c r="C1" s="406"/>
      <c r="D1" s="406"/>
      <c r="E1" s="406"/>
      <c r="F1" s="406"/>
      <c r="G1" s="406"/>
      <c r="H1" s="406"/>
      <c r="I1" s="406"/>
    </row>
    <row r="3" spans="1:9" ht="24" customHeight="1">
      <c r="B3" s="404" t="s">
        <v>7</v>
      </c>
      <c r="C3" s="404"/>
      <c r="D3" s="404"/>
      <c r="E3" s="404"/>
      <c r="F3" s="404"/>
      <c r="G3" s="404"/>
      <c r="H3" s="21" t="s">
        <v>8</v>
      </c>
    </row>
    <row r="4" spans="1:9" ht="24" customHeight="1">
      <c r="B4" s="405" t="s">
        <v>9</v>
      </c>
      <c r="C4" s="405"/>
      <c r="D4" s="405"/>
      <c r="E4" s="405"/>
      <c r="F4" s="405"/>
      <c r="G4" s="405"/>
      <c r="H4" s="21"/>
    </row>
    <row r="5" spans="1:9" ht="24" customHeight="1">
      <c r="B5" s="405" t="s">
        <v>10</v>
      </c>
      <c r="C5" s="405"/>
      <c r="D5" s="405"/>
      <c r="E5" s="405"/>
      <c r="F5" s="405"/>
      <c r="G5" s="405"/>
      <c r="H5" s="21" t="s">
        <v>11</v>
      </c>
    </row>
    <row r="6" spans="1:9" ht="24" customHeight="1">
      <c r="B6" s="405" t="s">
        <v>12</v>
      </c>
      <c r="C6" s="405"/>
      <c r="D6" s="405"/>
      <c r="E6" s="405"/>
      <c r="F6" s="405"/>
      <c r="G6" s="405"/>
      <c r="H6" s="22"/>
    </row>
    <row r="7" spans="1:9" ht="24" customHeight="1">
      <c r="B7" s="405" t="s">
        <v>13</v>
      </c>
      <c r="C7" s="405"/>
      <c r="D7" s="405"/>
      <c r="E7" s="405"/>
      <c r="F7" s="405"/>
      <c r="G7" s="405"/>
      <c r="H7" s="22"/>
    </row>
    <row r="8" spans="1:9" ht="24" customHeight="1">
      <c r="B8" s="405" t="s">
        <v>14</v>
      </c>
      <c r="C8" s="405"/>
      <c r="D8" s="405"/>
      <c r="E8" s="405"/>
      <c r="F8" s="405"/>
      <c r="G8" s="405"/>
      <c r="H8" s="23" t="s">
        <v>15</v>
      </c>
    </row>
    <row r="9" spans="1:9" ht="24" customHeight="1">
      <c r="B9" s="405" t="s">
        <v>16</v>
      </c>
      <c r="C9" s="405"/>
      <c r="D9" s="405"/>
      <c r="E9" s="405"/>
      <c r="F9" s="405"/>
      <c r="G9" s="405"/>
      <c r="H9" s="22"/>
    </row>
    <row r="10" spans="1:9" ht="24" customHeight="1">
      <c r="B10" s="405" t="s">
        <v>17</v>
      </c>
      <c r="C10" s="405"/>
      <c r="D10" s="405"/>
      <c r="E10" s="405"/>
      <c r="F10" s="405"/>
      <c r="G10" s="405"/>
      <c r="H10" s="22"/>
    </row>
    <row r="11" spans="1:9" ht="24" customHeight="1">
      <c r="B11" s="405" t="s">
        <v>18</v>
      </c>
      <c r="C11" s="405"/>
      <c r="D11" s="405"/>
      <c r="E11" s="405"/>
      <c r="F11" s="405"/>
      <c r="G11" s="405"/>
      <c r="H11" s="23" t="s">
        <v>19</v>
      </c>
    </row>
    <row r="12" spans="1:9" ht="24" customHeight="1">
      <c r="B12" s="24" t="s">
        <v>20</v>
      </c>
      <c r="C12" s="25"/>
      <c r="D12" s="25"/>
      <c r="E12" s="25"/>
      <c r="F12" s="25"/>
      <c r="G12" s="25"/>
      <c r="H12" s="23" t="s">
        <v>21</v>
      </c>
    </row>
    <row r="13" spans="1:9" ht="24" customHeight="1">
      <c r="B13" s="405" t="s">
        <v>22</v>
      </c>
      <c r="C13" s="405"/>
      <c r="D13" s="405"/>
      <c r="E13" s="405"/>
      <c r="F13" s="405"/>
      <c r="G13" s="405"/>
      <c r="H13" s="23" t="s">
        <v>23</v>
      </c>
    </row>
    <row r="14" spans="1:9" ht="24" customHeight="1">
      <c r="B14" s="404" t="s">
        <v>24</v>
      </c>
      <c r="C14" s="404"/>
      <c r="D14" s="404"/>
      <c r="E14" s="404"/>
      <c r="F14" s="404"/>
      <c r="G14" s="404"/>
      <c r="H14" s="22"/>
    </row>
    <row r="15" spans="1:9" ht="24" customHeight="1">
      <c r="B15" s="404" t="s">
        <v>25</v>
      </c>
      <c r="C15" s="404"/>
      <c r="D15" s="404"/>
      <c r="E15" s="404"/>
      <c r="F15" s="404"/>
      <c r="G15" s="404"/>
      <c r="H15" s="23" t="s">
        <v>26</v>
      </c>
    </row>
    <row r="16" spans="1:9" ht="24" customHeight="1">
      <c r="B16" s="404" t="s">
        <v>27</v>
      </c>
      <c r="C16" s="404"/>
      <c r="D16" s="404"/>
      <c r="E16" s="404"/>
      <c r="F16" s="404"/>
      <c r="G16" s="404"/>
    </row>
    <row r="17" spans="2:8" ht="24" customHeight="1">
      <c r="B17" s="404" t="s">
        <v>28</v>
      </c>
      <c r="C17" s="404"/>
      <c r="D17" s="404"/>
      <c r="E17" s="404"/>
      <c r="F17" s="404"/>
      <c r="G17" s="404"/>
      <c r="H17" s="23" t="s">
        <v>29</v>
      </c>
    </row>
    <row r="18" spans="2:8" ht="24" customHeight="1">
      <c r="B18" s="404" t="s">
        <v>30</v>
      </c>
      <c r="C18" s="404"/>
      <c r="D18" s="404"/>
      <c r="E18" s="404"/>
      <c r="F18" s="404"/>
      <c r="G18" s="404"/>
      <c r="H18" s="22" t="s">
        <v>31</v>
      </c>
    </row>
    <row r="19" spans="2:8" ht="24" customHeight="1">
      <c r="B19" s="404" t="s">
        <v>32</v>
      </c>
      <c r="C19" s="404"/>
      <c r="D19" s="404"/>
      <c r="E19" s="404"/>
      <c r="F19" s="404"/>
      <c r="G19" s="404"/>
      <c r="H19" s="22" t="s">
        <v>33</v>
      </c>
    </row>
    <row r="20" spans="2:8" ht="24" customHeight="1">
      <c r="B20" s="404" t="s">
        <v>34</v>
      </c>
      <c r="C20" s="404"/>
      <c r="D20" s="404"/>
      <c r="E20" s="404"/>
      <c r="F20" s="404"/>
      <c r="G20" s="404"/>
      <c r="H20" s="22" t="s">
        <v>35</v>
      </c>
    </row>
    <row r="21" spans="2:8" ht="24" customHeight="1">
      <c r="B21" s="26"/>
    </row>
    <row r="23" spans="2:8" ht="24" customHeight="1">
      <c r="B23" s="27" t="s">
        <v>36</v>
      </c>
    </row>
    <row r="24" spans="2:8" ht="24" customHeight="1">
      <c r="B24" s="27" t="s">
        <v>37</v>
      </c>
    </row>
    <row r="28" spans="2:8" ht="24" customHeight="1">
      <c r="B28" s="28"/>
    </row>
    <row r="34" spans="2:9">
      <c r="B34" s="356"/>
      <c r="C34" s="356"/>
      <c r="D34" s="356"/>
      <c r="E34" s="356"/>
      <c r="F34" s="356"/>
      <c r="G34" s="356"/>
      <c r="H34" s="356"/>
      <c r="I34" s="356"/>
    </row>
    <row r="40" spans="2:9" ht="24" customHeight="1">
      <c r="B40" s="29"/>
    </row>
    <row r="41" spans="2:9" ht="24" customHeight="1">
      <c r="B41" s="29"/>
    </row>
    <row r="42" spans="2:9" ht="24" customHeight="1">
      <c r="B42" s="30" t="s">
        <v>38</v>
      </c>
    </row>
  </sheetData>
  <sheetProtection selectLockedCells="1" selectUnlockedCells="1"/>
  <mergeCells count="18">
    <mergeCell ref="B20:G20"/>
    <mergeCell ref="B8:G8"/>
    <mergeCell ref="B9:G9"/>
    <mergeCell ref="B10:G10"/>
    <mergeCell ref="B11:G11"/>
    <mergeCell ref="B13:G13"/>
    <mergeCell ref="B14:G14"/>
    <mergeCell ref="B15:G15"/>
    <mergeCell ref="B16:G16"/>
    <mergeCell ref="B17:G17"/>
    <mergeCell ref="B18:G18"/>
    <mergeCell ref="B19:G19"/>
    <mergeCell ref="B7:G7"/>
    <mergeCell ref="A1:I1"/>
    <mergeCell ref="B3:G3"/>
    <mergeCell ref="B4:G4"/>
    <mergeCell ref="B5:G5"/>
    <mergeCell ref="B6:G6"/>
  </mergeCells>
  <phoneticPr fontId="86"/>
  <pageMargins left="0.98402777777777772" right="0.39374999999999999" top="0.78749999999999998" bottom="0.35416666666666669" header="0.51180555555555551" footer="0.51180555555555551"/>
  <pageSetup paperSize="9" firstPageNumber="0"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view="pageBreakPreview" zoomScale="40" zoomScaleNormal="100" zoomScaleSheetLayoutView="40" workbookViewId="0">
      <selection activeCell="T44" sqref="T44"/>
    </sheetView>
  </sheetViews>
  <sheetFormatPr defaultColWidth="10.875" defaultRowHeight="13.5"/>
  <cols>
    <col min="1" max="1" width="2.75" customWidth="1"/>
    <col min="2" max="2" width="4.125" customWidth="1"/>
    <col min="3" max="5" width="12.375" customWidth="1"/>
    <col min="6" max="7" width="4.125" customWidth="1"/>
    <col min="8" max="9" width="12.375" customWidth="1"/>
    <col min="10" max="10" width="11.5" customWidth="1"/>
    <col min="11" max="11" width="5.875" customWidth="1"/>
    <col min="14" max="14" width="5.25" customWidth="1"/>
    <col min="257" max="257" width="2.75" customWidth="1"/>
    <col min="258" max="258" width="4.125" customWidth="1"/>
    <col min="259" max="261" width="12.375" customWidth="1"/>
    <col min="262" max="263" width="4.125" customWidth="1"/>
    <col min="264" max="265" width="12.375" customWidth="1"/>
    <col min="266" max="266" width="11.5" customWidth="1"/>
    <col min="267" max="267" width="5.875" customWidth="1"/>
    <col min="270" max="270" width="5.25" customWidth="1"/>
    <col min="513" max="513" width="2.75" customWidth="1"/>
    <col min="514" max="514" width="4.125" customWidth="1"/>
    <col min="515" max="517" width="12.375" customWidth="1"/>
    <col min="518" max="519" width="4.125" customWidth="1"/>
    <col min="520" max="521" width="12.375" customWidth="1"/>
    <col min="522" max="522" width="11.5" customWidth="1"/>
    <col min="523" max="523" width="5.875" customWidth="1"/>
    <col min="526" max="526" width="5.25" customWidth="1"/>
    <col min="769" max="769" width="2.75" customWidth="1"/>
    <col min="770" max="770" width="4.125" customWidth="1"/>
    <col min="771" max="773" width="12.375" customWidth="1"/>
    <col min="774" max="775" width="4.125" customWidth="1"/>
    <col min="776" max="777" width="12.375" customWidth="1"/>
    <col min="778" max="778" width="11.5" customWidth="1"/>
    <col min="779" max="779" width="5.875" customWidth="1"/>
    <col min="782" max="782" width="5.25" customWidth="1"/>
    <col min="1025" max="1025" width="2.75" customWidth="1"/>
    <col min="1026" max="1026" width="4.125" customWidth="1"/>
    <col min="1027" max="1029" width="12.375" customWidth="1"/>
    <col min="1030" max="1031" width="4.125" customWidth="1"/>
    <col min="1032" max="1033" width="12.375" customWidth="1"/>
    <col min="1034" max="1034" width="11.5" customWidth="1"/>
    <col min="1035" max="1035" width="5.875" customWidth="1"/>
    <col min="1038" max="1038" width="5.25" customWidth="1"/>
    <col min="1281" max="1281" width="2.75" customWidth="1"/>
    <col min="1282" max="1282" width="4.125" customWidth="1"/>
    <col min="1283" max="1285" width="12.375" customWidth="1"/>
    <col min="1286" max="1287" width="4.125" customWidth="1"/>
    <col min="1288" max="1289" width="12.375" customWidth="1"/>
    <col min="1290" max="1290" width="11.5" customWidth="1"/>
    <col min="1291" max="1291" width="5.875" customWidth="1"/>
    <col min="1294" max="1294" width="5.25" customWidth="1"/>
    <col min="1537" max="1537" width="2.75" customWidth="1"/>
    <col min="1538" max="1538" width="4.125" customWidth="1"/>
    <col min="1539" max="1541" width="12.375" customWidth="1"/>
    <col min="1542" max="1543" width="4.125" customWidth="1"/>
    <col min="1544" max="1545" width="12.375" customWidth="1"/>
    <col min="1546" max="1546" width="11.5" customWidth="1"/>
    <col min="1547" max="1547" width="5.875" customWidth="1"/>
    <col min="1550" max="1550" width="5.25" customWidth="1"/>
    <col min="1793" max="1793" width="2.75" customWidth="1"/>
    <col min="1794" max="1794" width="4.125" customWidth="1"/>
    <col min="1795" max="1797" width="12.375" customWidth="1"/>
    <col min="1798" max="1799" width="4.125" customWidth="1"/>
    <col min="1800" max="1801" width="12.375" customWidth="1"/>
    <col min="1802" max="1802" width="11.5" customWidth="1"/>
    <col min="1803" max="1803" width="5.875" customWidth="1"/>
    <col min="1806" max="1806" width="5.25" customWidth="1"/>
    <col min="2049" max="2049" width="2.75" customWidth="1"/>
    <col min="2050" max="2050" width="4.125" customWidth="1"/>
    <col min="2051" max="2053" width="12.375" customWidth="1"/>
    <col min="2054" max="2055" width="4.125" customWidth="1"/>
    <col min="2056" max="2057" width="12.375" customWidth="1"/>
    <col min="2058" max="2058" width="11.5" customWidth="1"/>
    <col min="2059" max="2059" width="5.875" customWidth="1"/>
    <col min="2062" max="2062" width="5.25" customWidth="1"/>
    <col min="2305" max="2305" width="2.75" customWidth="1"/>
    <col min="2306" max="2306" width="4.125" customWidth="1"/>
    <col min="2307" max="2309" width="12.375" customWidth="1"/>
    <col min="2310" max="2311" width="4.125" customWidth="1"/>
    <col min="2312" max="2313" width="12.375" customWidth="1"/>
    <col min="2314" max="2314" width="11.5" customWidth="1"/>
    <col min="2315" max="2315" width="5.875" customWidth="1"/>
    <col min="2318" max="2318" width="5.25" customWidth="1"/>
    <col min="2561" max="2561" width="2.75" customWidth="1"/>
    <col min="2562" max="2562" width="4.125" customWidth="1"/>
    <col min="2563" max="2565" width="12.375" customWidth="1"/>
    <col min="2566" max="2567" width="4.125" customWidth="1"/>
    <col min="2568" max="2569" width="12.375" customWidth="1"/>
    <col min="2570" max="2570" width="11.5" customWidth="1"/>
    <col min="2571" max="2571" width="5.875" customWidth="1"/>
    <col min="2574" max="2574" width="5.25" customWidth="1"/>
    <col min="2817" max="2817" width="2.75" customWidth="1"/>
    <col min="2818" max="2818" width="4.125" customWidth="1"/>
    <col min="2819" max="2821" width="12.375" customWidth="1"/>
    <col min="2822" max="2823" width="4.125" customWidth="1"/>
    <col min="2824" max="2825" width="12.375" customWidth="1"/>
    <col min="2826" max="2826" width="11.5" customWidth="1"/>
    <col min="2827" max="2827" width="5.875" customWidth="1"/>
    <col min="2830" max="2830" width="5.25" customWidth="1"/>
    <col min="3073" max="3073" width="2.75" customWidth="1"/>
    <col min="3074" max="3074" width="4.125" customWidth="1"/>
    <col min="3075" max="3077" width="12.375" customWidth="1"/>
    <col min="3078" max="3079" width="4.125" customWidth="1"/>
    <col min="3080" max="3081" width="12.375" customWidth="1"/>
    <col min="3082" max="3082" width="11.5" customWidth="1"/>
    <col min="3083" max="3083" width="5.875" customWidth="1"/>
    <col min="3086" max="3086" width="5.25" customWidth="1"/>
    <col min="3329" max="3329" width="2.75" customWidth="1"/>
    <col min="3330" max="3330" width="4.125" customWidth="1"/>
    <col min="3331" max="3333" width="12.375" customWidth="1"/>
    <col min="3334" max="3335" width="4.125" customWidth="1"/>
    <col min="3336" max="3337" width="12.375" customWidth="1"/>
    <col min="3338" max="3338" width="11.5" customWidth="1"/>
    <col min="3339" max="3339" width="5.875" customWidth="1"/>
    <col min="3342" max="3342" width="5.25" customWidth="1"/>
    <col min="3585" max="3585" width="2.75" customWidth="1"/>
    <col min="3586" max="3586" width="4.125" customWidth="1"/>
    <col min="3587" max="3589" width="12.375" customWidth="1"/>
    <col min="3590" max="3591" width="4.125" customWidth="1"/>
    <col min="3592" max="3593" width="12.375" customWidth="1"/>
    <col min="3594" max="3594" width="11.5" customWidth="1"/>
    <col min="3595" max="3595" width="5.875" customWidth="1"/>
    <col min="3598" max="3598" width="5.25" customWidth="1"/>
    <col min="3841" max="3841" width="2.75" customWidth="1"/>
    <col min="3842" max="3842" width="4.125" customWidth="1"/>
    <col min="3843" max="3845" width="12.375" customWidth="1"/>
    <col min="3846" max="3847" width="4.125" customWidth="1"/>
    <col min="3848" max="3849" width="12.375" customWidth="1"/>
    <col min="3850" max="3850" width="11.5" customWidth="1"/>
    <col min="3851" max="3851" width="5.875" customWidth="1"/>
    <col min="3854" max="3854" width="5.25" customWidth="1"/>
    <col min="4097" max="4097" width="2.75" customWidth="1"/>
    <col min="4098" max="4098" width="4.125" customWidth="1"/>
    <col min="4099" max="4101" width="12.375" customWidth="1"/>
    <col min="4102" max="4103" width="4.125" customWidth="1"/>
    <col min="4104" max="4105" width="12.375" customWidth="1"/>
    <col min="4106" max="4106" width="11.5" customWidth="1"/>
    <col min="4107" max="4107" width="5.875" customWidth="1"/>
    <col min="4110" max="4110" width="5.25" customWidth="1"/>
    <col min="4353" max="4353" width="2.75" customWidth="1"/>
    <col min="4354" max="4354" width="4.125" customWidth="1"/>
    <col min="4355" max="4357" width="12.375" customWidth="1"/>
    <col min="4358" max="4359" width="4.125" customWidth="1"/>
    <col min="4360" max="4361" width="12.375" customWidth="1"/>
    <col min="4362" max="4362" width="11.5" customWidth="1"/>
    <col min="4363" max="4363" width="5.875" customWidth="1"/>
    <col min="4366" max="4366" width="5.25" customWidth="1"/>
    <col min="4609" max="4609" width="2.75" customWidth="1"/>
    <col min="4610" max="4610" width="4.125" customWidth="1"/>
    <col min="4611" max="4613" width="12.375" customWidth="1"/>
    <col min="4614" max="4615" width="4.125" customWidth="1"/>
    <col min="4616" max="4617" width="12.375" customWidth="1"/>
    <col min="4618" max="4618" width="11.5" customWidth="1"/>
    <col min="4619" max="4619" width="5.875" customWidth="1"/>
    <col min="4622" max="4622" width="5.25" customWidth="1"/>
    <col min="4865" max="4865" width="2.75" customWidth="1"/>
    <col min="4866" max="4866" width="4.125" customWidth="1"/>
    <col min="4867" max="4869" width="12.375" customWidth="1"/>
    <col min="4870" max="4871" width="4.125" customWidth="1"/>
    <col min="4872" max="4873" width="12.375" customWidth="1"/>
    <col min="4874" max="4874" width="11.5" customWidth="1"/>
    <col min="4875" max="4875" width="5.875" customWidth="1"/>
    <col min="4878" max="4878" width="5.25" customWidth="1"/>
    <col min="5121" max="5121" width="2.75" customWidth="1"/>
    <col min="5122" max="5122" width="4.125" customWidth="1"/>
    <col min="5123" max="5125" width="12.375" customWidth="1"/>
    <col min="5126" max="5127" width="4.125" customWidth="1"/>
    <col min="5128" max="5129" width="12.375" customWidth="1"/>
    <col min="5130" max="5130" width="11.5" customWidth="1"/>
    <col min="5131" max="5131" width="5.875" customWidth="1"/>
    <col min="5134" max="5134" width="5.25" customWidth="1"/>
    <col min="5377" max="5377" width="2.75" customWidth="1"/>
    <col min="5378" max="5378" width="4.125" customWidth="1"/>
    <col min="5379" max="5381" width="12.375" customWidth="1"/>
    <col min="5382" max="5383" width="4.125" customWidth="1"/>
    <col min="5384" max="5385" width="12.375" customWidth="1"/>
    <col min="5386" max="5386" width="11.5" customWidth="1"/>
    <col min="5387" max="5387" width="5.875" customWidth="1"/>
    <col min="5390" max="5390" width="5.25" customWidth="1"/>
    <col min="5633" max="5633" width="2.75" customWidth="1"/>
    <col min="5634" max="5634" width="4.125" customWidth="1"/>
    <col min="5635" max="5637" width="12.375" customWidth="1"/>
    <col min="5638" max="5639" width="4.125" customWidth="1"/>
    <col min="5640" max="5641" width="12.375" customWidth="1"/>
    <col min="5642" max="5642" width="11.5" customWidth="1"/>
    <col min="5643" max="5643" width="5.875" customWidth="1"/>
    <col min="5646" max="5646" width="5.25" customWidth="1"/>
    <col min="5889" max="5889" width="2.75" customWidth="1"/>
    <col min="5890" max="5890" width="4.125" customWidth="1"/>
    <col min="5891" max="5893" width="12.375" customWidth="1"/>
    <col min="5894" max="5895" width="4.125" customWidth="1"/>
    <col min="5896" max="5897" width="12.375" customWidth="1"/>
    <col min="5898" max="5898" width="11.5" customWidth="1"/>
    <col min="5899" max="5899" width="5.875" customWidth="1"/>
    <col min="5902" max="5902" width="5.25" customWidth="1"/>
    <col min="6145" max="6145" width="2.75" customWidth="1"/>
    <col min="6146" max="6146" width="4.125" customWidth="1"/>
    <col min="6147" max="6149" width="12.375" customWidth="1"/>
    <col min="6150" max="6151" width="4.125" customWidth="1"/>
    <col min="6152" max="6153" width="12.375" customWidth="1"/>
    <col min="6154" max="6154" width="11.5" customWidth="1"/>
    <col min="6155" max="6155" width="5.875" customWidth="1"/>
    <col min="6158" max="6158" width="5.25" customWidth="1"/>
    <col min="6401" max="6401" width="2.75" customWidth="1"/>
    <col min="6402" max="6402" width="4.125" customWidth="1"/>
    <col min="6403" max="6405" width="12.375" customWidth="1"/>
    <col min="6406" max="6407" width="4.125" customWidth="1"/>
    <col min="6408" max="6409" width="12.375" customWidth="1"/>
    <col min="6410" max="6410" width="11.5" customWidth="1"/>
    <col min="6411" max="6411" width="5.875" customWidth="1"/>
    <col min="6414" max="6414" width="5.25" customWidth="1"/>
    <col min="6657" max="6657" width="2.75" customWidth="1"/>
    <col min="6658" max="6658" width="4.125" customWidth="1"/>
    <col min="6659" max="6661" width="12.375" customWidth="1"/>
    <col min="6662" max="6663" width="4.125" customWidth="1"/>
    <col min="6664" max="6665" width="12.375" customWidth="1"/>
    <col min="6666" max="6666" width="11.5" customWidth="1"/>
    <col min="6667" max="6667" width="5.875" customWidth="1"/>
    <col min="6670" max="6670" width="5.25" customWidth="1"/>
    <col min="6913" max="6913" width="2.75" customWidth="1"/>
    <col min="6914" max="6914" width="4.125" customWidth="1"/>
    <col min="6915" max="6917" width="12.375" customWidth="1"/>
    <col min="6918" max="6919" width="4.125" customWidth="1"/>
    <col min="6920" max="6921" width="12.375" customWidth="1"/>
    <col min="6922" max="6922" width="11.5" customWidth="1"/>
    <col min="6923" max="6923" width="5.875" customWidth="1"/>
    <col min="6926" max="6926" width="5.25" customWidth="1"/>
    <col min="7169" max="7169" width="2.75" customWidth="1"/>
    <col min="7170" max="7170" width="4.125" customWidth="1"/>
    <col min="7171" max="7173" width="12.375" customWidth="1"/>
    <col min="7174" max="7175" width="4.125" customWidth="1"/>
    <col min="7176" max="7177" width="12.375" customWidth="1"/>
    <col min="7178" max="7178" width="11.5" customWidth="1"/>
    <col min="7179" max="7179" width="5.875" customWidth="1"/>
    <col min="7182" max="7182" width="5.25" customWidth="1"/>
    <col min="7425" max="7425" width="2.75" customWidth="1"/>
    <col min="7426" max="7426" width="4.125" customWidth="1"/>
    <col min="7427" max="7429" width="12.375" customWidth="1"/>
    <col min="7430" max="7431" width="4.125" customWidth="1"/>
    <col min="7432" max="7433" width="12.375" customWidth="1"/>
    <col min="7434" max="7434" width="11.5" customWidth="1"/>
    <col min="7435" max="7435" width="5.875" customWidth="1"/>
    <col min="7438" max="7438" width="5.25" customWidth="1"/>
    <col min="7681" max="7681" width="2.75" customWidth="1"/>
    <col min="7682" max="7682" width="4.125" customWidth="1"/>
    <col min="7683" max="7685" width="12.375" customWidth="1"/>
    <col min="7686" max="7687" width="4.125" customWidth="1"/>
    <col min="7688" max="7689" width="12.375" customWidth="1"/>
    <col min="7690" max="7690" width="11.5" customWidth="1"/>
    <col min="7691" max="7691" width="5.875" customWidth="1"/>
    <col min="7694" max="7694" width="5.25" customWidth="1"/>
    <col min="7937" max="7937" width="2.75" customWidth="1"/>
    <col min="7938" max="7938" width="4.125" customWidth="1"/>
    <col min="7939" max="7941" width="12.375" customWidth="1"/>
    <col min="7942" max="7943" width="4.125" customWidth="1"/>
    <col min="7944" max="7945" width="12.375" customWidth="1"/>
    <col min="7946" max="7946" width="11.5" customWidth="1"/>
    <col min="7947" max="7947" width="5.875" customWidth="1"/>
    <col min="7950" max="7950" width="5.25" customWidth="1"/>
    <col min="8193" max="8193" width="2.75" customWidth="1"/>
    <col min="8194" max="8194" width="4.125" customWidth="1"/>
    <col min="8195" max="8197" width="12.375" customWidth="1"/>
    <col min="8198" max="8199" width="4.125" customWidth="1"/>
    <col min="8200" max="8201" width="12.375" customWidth="1"/>
    <col min="8202" max="8202" width="11.5" customWidth="1"/>
    <col min="8203" max="8203" width="5.875" customWidth="1"/>
    <col min="8206" max="8206" width="5.25" customWidth="1"/>
    <col min="8449" max="8449" width="2.75" customWidth="1"/>
    <col min="8450" max="8450" width="4.125" customWidth="1"/>
    <col min="8451" max="8453" width="12.375" customWidth="1"/>
    <col min="8454" max="8455" width="4.125" customWidth="1"/>
    <col min="8456" max="8457" width="12.375" customWidth="1"/>
    <col min="8458" max="8458" width="11.5" customWidth="1"/>
    <col min="8459" max="8459" width="5.875" customWidth="1"/>
    <col min="8462" max="8462" width="5.25" customWidth="1"/>
    <col min="8705" max="8705" width="2.75" customWidth="1"/>
    <col min="8706" max="8706" width="4.125" customWidth="1"/>
    <col min="8707" max="8709" width="12.375" customWidth="1"/>
    <col min="8710" max="8711" width="4.125" customWidth="1"/>
    <col min="8712" max="8713" width="12.375" customWidth="1"/>
    <col min="8714" max="8714" width="11.5" customWidth="1"/>
    <col min="8715" max="8715" width="5.875" customWidth="1"/>
    <col min="8718" max="8718" width="5.25" customWidth="1"/>
    <col min="8961" max="8961" width="2.75" customWidth="1"/>
    <col min="8962" max="8962" width="4.125" customWidth="1"/>
    <col min="8963" max="8965" width="12.375" customWidth="1"/>
    <col min="8966" max="8967" width="4.125" customWidth="1"/>
    <col min="8968" max="8969" width="12.375" customWidth="1"/>
    <col min="8970" max="8970" width="11.5" customWidth="1"/>
    <col min="8971" max="8971" width="5.875" customWidth="1"/>
    <col min="8974" max="8974" width="5.25" customWidth="1"/>
    <col min="9217" max="9217" width="2.75" customWidth="1"/>
    <col min="9218" max="9218" width="4.125" customWidth="1"/>
    <col min="9219" max="9221" width="12.375" customWidth="1"/>
    <col min="9222" max="9223" width="4.125" customWidth="1"/>
    <col min="9224" max="9225" width="12.375" customWidth="1"/>
    <col min="9226" max="9226" width="11.5" customWidth="1"/>
    <col min="9227" max="9227" width="5.875" customWidth="1"/>
    <col min="9230" max="9230" width="5.25" customWidth="1"/>
    <col min="9473" max="9473" width="2.75" customWidth="1"/>
    <col min="9474" max="9474" width="4.125" customWidth="1"/>
    <col min="9475" max="9477" width="12.375" customWidth="1"/>
    <col min="9478" max="9479" width="4.125" customWidth="1"/>
    <col min="9480" max="9481" width="12.375" customWidth="1"/>
    <col min="9482" max="9482" width="11.5" customWidth="1"/>
    <col min="9483" max="9483" width="5.875" customWidth="1"/>
    <col min="9486" max="9486" width="5.25" customWidth="1"/>
    <col min="9729" max="9729" width="2.75" customWidth="1"/>
    <col min="9730" max="9730" width="4.125" customWidth="1"/>
    <col min="9731" max="9733" width="12.375" customWidth="1"/>
    <col min="9734" max="9735" width="4.125" customWidth="1"/>
    <col min="9736" max="9737" width="12.375" customWidth="1"/>
    <col min="9738" max="9738" width="11.5" customWidth="1"/>
    <col min="9739" max="9739" width="5.875" customWidth="1"/>
    <col min="9742" max="9742" width="5.25" customWidth="1"/>
    <col min="9985" max="9985" width="2.75" customWidth="1"/>
    <col min="9986" max="9986" width="4.125" customWidth="1"/>
    <col min="9987" max="9989" width="12.375" customWidth="1"/>
    <col min="9990" max="9991" width="4.125" customWidth="1"/>
    <col min="9992" max="9993" width="12.375" customWidth="1"/>
    <col min="9994" max="9994" width="11.5" customWidth="1"/>
    <col min="9995" max="9995" width="5.875" customWidth="1"/>
    <col min="9998" max="9998" width="5.25" customWidth="1"/>
    <col min="10241" max="10241" width="2.75" customWidth="1"/>
    <col min="10242" max="10242" width="4.125" customWidth="1"/>
    <col min="10243" max="10245" width="12.375" customWidth="1"/>
    <col min="10246" max="10247" width="4.125" customWidth="1"/>
    <col min="10248" max="10249" width="12.375" customWidth="1"/>
    <col min="10250" max="10250" width="11.5" customWidth="1"/>
    <col min="10251" max="10251" width="5.875" customWidth="1"/>
    <col min="10254" max="10254" width="5.25" customWidth="1"/>
    <col min="10497" max="10497" width="2.75" customWidth="1"/>
    <col min="10498" max="10498" width="4.125" customWidth="1"/>
    <col min="10499" max="10501" width="12.375" customWidth="1"/>
    <col min="10502" max="10503" width="4.125" customWidth="1"/>
    <col min="10504" max="10505" width="12.375" customWidth="1"/>
    <col min="10506" max="10506" width="11.5" customWidth="1"/>
    <col min="10507" max="10507" width="5.875" customWidth="1"/>
    <col min="10510" max="10510" width="5.25" customWidth="1"/>
    <col min="10753" max="10753" width="2.75" customWidth="1"/>
    <col min="10754" max="10754" width="4.125" customWidth="1"/>
    <col min="10755" max="10757" width="12.375" customWidth="1"/>
    <col min="10758" max="10759" width="4.125" customWidth="1"/>
    <col min="10760" max="10761" width="12.375" customWidth="1"/>
    <col min="10762" max="10762" width="11.5" customWidth="1"/>
    <col min="10763" max="10763" width="5.875" customWidth="1"/>
    <col min="10766" max="10766" width="5.25" customWidth="1"/>
    <col min="11009" max="11009" width="2.75" customWidth="1"/>
    <col min="11010" max="11010" width="4.125" customWidth="1"/>
    <col min="11011" max="11013" width="12.375" customWidth="1"/>
    <col min="11014" max="11015" width="4.125" customWidth="1"/>
    <col min="11016" max="11017" width="12.375" customWidth="1"/>
    <col min="11018" max="11018" width="11.5" customWidth="1"/>
    <col min="11019" max="11019" width="5.875" customWidth="1"/>
    <col min="11022" max="11022" width="5.25" customWidth="1"/>
    <col min="11265" max="11265" width="2.75" customWidth="1"/>
    <col min="11266" max="11266" width="4.125" customWidth="1"/>
    <col min="11267" max="11269" width="12.375" customWidth="1"/>
    <col min="11270" max="11271" width="4.125" customWidth="1"/>
    <col min="11272" max="11273" width="12.375" customWidth="1"/>
    <col min="11274" max="11274" width="11.5" customWidth="1"/>
    <col min="11275" max="11275" width="5.875" customWidth="1"/>
    <col min="11278" max="11278" width="5.25" customWidth="1"/>
    <col min="11521" max="11521" width="2.75" customWidth="1"/>
    <col min="11522" max="11522" width="4.125" customWidth="1"/>
    <col min="11523" max="11525" width="12.375" customWidth="1"/>
    <col min="11526" max="11527" width="4.125" customWidth="1"/>
    <col min="11528" max="11529" width="12.375" customWidth="1"/>
    <col min="11530" max="11530" width="11.5" customWidth="1"/>
    <col min="11531" max="11531" width="5.875" customWidth="1"/>
    <col min="11534" max="11534" width="5.25" customWidth="1"/>
    <col min="11777" max="11777" width="2.75" customWidth="1"/>
    <col min="11778" max="11778" width="4.125" customWidth="1"/>
    <col min="11779" max="11781" width="12.375" customWidth="1"/>
    <col min="11782" max="11783" width="4.125" customWidth="1"/>
    <col min="11784" max="11785" width="12.375" customWidth="1"/>
    <col min="11786" max="11786" width="11.5" customWidth="1"/>
    <col min="11787" max="11787" width="5.875" customWidth="1"/>
    <col min="11790" max="11790" width="5.25" customWidth="1"/>
    <col min="12033" max="12033" width="2.75" customWidth="1"/>
    <col min="12034" max="12034" width="4.125" customWidth="1"/>
    <col min="12035" max="12037" width="12.375" customWidth="1"/>
    <col min="12038" max="12039" width="4.125" customWidth="1"/>
    <col min="12040" max="12041" width="12.375" customWidth="1"/>
    <col min="12042" max="12042" width="11.5" customWidth="1"/>
    <col min="12043" max="12043" width="5.875" customWidth="1"/>
    <col min="12046" max="12046" width="5.25" customWidth="1"/>
    <col min="12289" max="12289" width="2.75" customWidth="1"/>
    <col min="12290" max="12290" width="4.125" customWidth="1"/>
    <col min="12291" max="12293" width="12.375" customWidth="1"/>
    <col min="12294" max="12295" width="4.125" customWidth="1"/>
    <col min="12296" max="12297" width="12.375" customWidth="1"/>
    <col min="12298" max="12298" width="11.5" customWidth="1"/>
    <col min="12299" max="12299" width="5.875" customWidth="1"/>
    <col min="12302" max="12302" width="5.25" customWidth="1"/>
    <col min="12545" max="12545" width="2.75" customWidth="1"/>
    <col min="12546" max="12546" width="4.125" customWidth="1"/>
    <col min="12547" max="12549" width="12.375" customWidth="1"/>
    <col min="12550" max="12551" width="4.125" customWidth="1"/>
    <col min="12552" max="12553" width="12.375" customWidth="1"/>
    <col min="12554" max="12554" width="11.5" customWidth="1"/>
    <col min="12555" max="12555" width="5.875" customWidth="1"/>
    <col min="12558" max="12558" width="5.25" customWidth="1"/>
    <col min="12801" max="12801" width="2.75" customWidth="1"/>
    <col min="12802" max="12802" width="4.125" customWidth="1"/>
    <col min="12803" max="12805" width="12.375" customWidth="1"/>
    <col min="12806" max="12807" width="4.125" customWidth="1"/>
    <col min="12808" max="12809" width="12.375" customWidth="1"/>
    <col min="12810" max="12810" width="11.5" customWidth="1"/>
    <col min="12811" max="12811" width="5.875" customWidth="1"/>
    <col min="12814" max="12814" width="5.25" customWidth="1"/>
    <col min="13057" max="13057" width="2.75" customWidth="1"/>
    <col min="13058" max="13058" width="4.125" customWidth="1"/>
    <col min="13059" max="13061" width="12.375" customWidth="1"/>
    <col min="13062" max="13063" width="4.125" customWidth="1"/>
    <col min="13064" max="13065" width="12.375" customWidth="1"/>
    <col min="13066" max="13066" width="11.5" customWidth="1"/>
    <col min="13067" max="13067" width="5.875" customWidth="1"/>
    <col min="13070" max="13070" width="5.25" customWidth="1"/>
    <col min="13313" max="13313" width="2.75" customWidth="1"/>
    <col min="13314" max="13314" width="4.125" customWidth="1"/>
    <col min="13315" max="13317" width="12.375" customWidth="1"/>
    <col min="13318" max="13319" width="4.125" customWidth="1"/>
    <col min="13320" max="13321" width="12.375" customWidth="1"/>
    <col min="13322" max="13322" width="11.5" customWidth="1"/>
    <col min="13323" max="13323" width="5.875" customWidth="1"/>
    <col min="13326" max="13326" width="5.25" customWidth="1"/>
    <col min="13569" max="13569" width="2.75" customWidth="1"/>
    <col min="13570" max="13570" width="4.125" customWidth="1"/>
    <col min="13571" max="13573" width="12.375" customWidth="1"/>
    <col min="13574" max="13575" width="4.125" customWidth="1"/>
    <col min="13576" max="13577" width="12.375" customWidth="1"/>
    <col min="13578" max="13578" width="11.5" customWidth="1"/>
    <col min="13579" max="13579" width="5.875" customWidth="1"/>
    <col min="13582" max="13582" width="5.25" customWidth="1"/>
    <col min="13825" max="13825" width="2.75" customWidth="1"/>
    <col min="13826" max="13826" width="4.125" customWidth="1"/>
    <col min="13827" max="13829" width="12.375" customWidth="1"/>
    <col min="13830" max="13831" width="4.125" customWidth="1"/>
    <col min="13832" max="13833" width="12.375" customWidth="1"/>
    <col min="13834" max="13834" width="11.5" customWidth="1"/>
    <col min="13835" max="13835" width="5.875" customWidth="1"/>
    <col min="13838" max="13838" width="5.25" customWidth="1"/>
    <col min="14081" max="14081" width="2.75" customWidth="1"/>
    <col min="14082" max="14082" width="4.125" customWidth="1"/>
    <col min="14083" max="14085" width="12.375" customWidth="1"/>
    <col min="14086" max="14087" width="4.125" customWidth="1"/>
    <col min="14088" max="14089" width="12.375" customWidth="1"/>
    <col min="14090" max="14090" width="11.5" customWidth="1"/>
    <col min="14091" max="14091" width="5.875" customWidth="1"/>
    <col min="14094" max="14094" width="5.25" customWidth="1"/>
    <col min="14337" max="14337" width="2.75" customWidth="1"/>
    <col min="14338" max="14338" width="4.125" customWidth="1"/>
    <col min="14339" max="14341" width="12.375" customWidth="1"/>
    <col min="14342" max="14343" width="4.125" customWidth="1"/>
    <col min="14344" max="14345" width="12.375" customWidth="1"/>
    <col min="14346" max="14346" width="11.5" customWidth="1"/>
    <col min="14347" max="14347" width="5.875" customWidth="1"/>
    <col min="14350" max="14350" width="5.25" customWidth="1"/>
    <col min="14593" max="14593" width="2.75" customWidth="1"/>
    <col min="14594" max="14594" width="4.125" customWidth="1"/>
    <col min="14595" max="14597" width="12.375" customWidth="1"/>
    <col min="14598" max="14599" width="4.125" customWidth="1"/>
    <col min="14600" max="14601" width="12.375" customWidth="1"/>
    <col min="14602" max="14602" width="11.5" customWidth="1"/>
    <col min="14603" max="14603" width="5.875" customWidth="1"/>
    <col min="14606" max="14606" width="5.25" customWidth="1"/>
    <col min="14849" max="14849" width="2.75" customWidth="1"/>
    <col min="14850" max="14850" width="4.125" customWidth="1"/>
    <col min="14851" max="14853" width="12.375" customWidth="1"/>
    <col min="14854" max="14855" width="4.125" customWidth="1"/>
    <col min="14856" max="14857" width="12.375" customWidth="1"/>
    <col min="14858" max="14858" width="11.5" customWidth="1"/>
    <col min="14859" max="14859" width="5.875" customWidth="1"/>
    <col min="14862" max="14862" width="5.25" customWidth="1"/>
    <col min="15105" max="15105" width="2.75" customWidth="1"/>
    <col min="15106" max="15106" width="4.125" customWidth="1"/>
    <col min="15107" max="15109" width="12.375" customWidth="1"/>
    <col min="15110" max="15111" width="4.125" customWidth="1"/>
    <col min="15112" max="15113" width="12.375" customWidth="1"/>
    <col min="15114" max="15114" width="11.5" customWidth="1"/>
    <col min="15115" max="15115" width="5.875" customWidth="1"/>
    <col min="15118" max="15118" width="5.25" customWidth="1"/>
    <col min="15361" max="15361" width="2.75" customWidth="1"/>
    <col min="15362" max="15362" width="4.125" customWidth="1"/>
    <col min="15363" max="15365" width="12.375" customWidth="1"/>
    <col min="15366" max="15367" width="4.125" customWidth="1"/>
    <col min="15368" max="15369" width="12.375" customWidth="1"/>
    <col min="15370" max="15370" width="11.5" customWidth="1"/>
    <col min="15371" max="15371" width="5.875" customWidth="1"/>
    <col min="15374" max="15374" width="5.25" customWidth="1"/>
    <col min="15617" max="15617" width="2.75" customWidth="1"/>
    <col min="15618" max="15618" width="4.125" customWidth="1"/>
    <col min="15619" max="15621" width="12.375" customWidth="1"/>
    <col min="15622" max="15623" width="4.125" customWidth="1"/>
    <col min="15624" max="15625" width="12.375" customWidth="1"/>
    <col min="15626" max="15626" width="11.5" customWidth="1"/>
    <col min="15627" max="15627" width="5.875" customWidth="1"/>
    <col min="15630" max="15630" width="5.25" customWidth="1"/>
    <col min="15873" max="15873" width="2.75" customWidth="1"/>
    <col min="15874" max="15874" width="4.125" customWidth="1"/>
    <col min="15875" max="15877" width="12.375" customWidth="1"/>
    <col min="15878" max="15879" width="4.125" customWidth="1"/>
    <col min="15880" max="15881" width="12.375" customWidth="1"/>
    <col min="15882" max="15882" width="11.5" customWidth="1"/>
    <col min="15883" max="15883" width="5.875" customWidth="1"/>
    <col min="15886" max="15886" width="5.25" customWidth="1"/>
    <col min="16129" max="16129" width="2.75" customWidth="1"/>
    <col min="16130" max="16130" width="4.125" customWidth="1"/>
    <col min="16131" max="16133" width="12.375" customWidth="1"/>
    <col min="16134" max="16135" width="4.125" customWidth="1"/>
    <col min="16136" max="16137" width="12.375" customWidth="1"/>
    <col min="16138" max="16138" width="11.5" customWidth="1"/>
    <col min="16139" max="16139" width="5.875" customWidth="1"/>
    <col min="16142" max="16142" width="5.25" customWidth="1"/>
  </cols>
  <sheetData>
    <row r="1" spans="1:15" s="32" customFormat="1" ht="27" customHeight="1">
      <c r="A1" s="411"/>
      <c r="B1" s="411"/>
      <c r="C1" s="411"/>
      <c r="D1" s="411"/>
      <c r="E1" s="411"/>
      <c r="F1" s="411"/>
      <c r="G1" s="411"/>
      <c r="H1" s="411"/>
      <c r="I1" s="411"/>
      <c r="J1" s="31"/>
      <c r="K1" s="31"/>
    </row>
    <row r="2" spans="1:15" ht="37.5" customHeight="1">
      <c r="A2" s="33"/>
      <c r="B2" s="33"/>
      <c r="C2" s="31"/>
      <c r="D2" s="31"/>
      <c r="E2" s="31"/>
      <c r="F2" s="31"/>
      <c r="G2" s="31"/>
      <c r="H2" s="31"/>
      <c r="I2" s="31"/>
      <c r="J2" s="31"/>
      <c r="K2" s="31"/>
    </row>
    <row r="3" spans="1:15" ht="46.5" customHeight="1">
      <c r="A3" s="581" t="s">
        <v>515</v>
      </c>
      <c r="B3" s="581"/>
      <c r="C3" s="581"/>
      <c r="D3" s="581"/>
      <c r="E3" s="581"/>
      <c r="F3" s="581"/>
      <c r="G3" s="581"/>
      <c r="H3" s="581"/>
      <c r="I3" s="581"/>
      <c r="J3" s="581"/>
      <c r="K3" s="581"/>
      <c r="L3" s="581"/>
      <c r="M3" s="581"/>
      <c r="N3" s="581"/>
      <c r="O3" s="581"/>
    </row>
    <row r="4" spans="1:15" ht="46.5" customHeight="1">
      <c r="A4" s="582" t="s">
        <v>516</v>
      </c>
      <c r="B4" s="582"/>
      <c r="C4" s="582"/>
      <c r="D4" s="582"/>
      <c r="E4" s="582"/>
      <c r="F4" s="582"/>
      <c r="G4" s="582"/>
      <c r="H4" s="582"/>
      <c r="I4" s="582"/>
      <c r="J4" s="582"/>
      <c r="K4" s="582"/>
      <c r="L4" s="582"/>
      <c r="M4" s="582"/>
      <c r="N4" s="582"/>
      <c r="O4" s="582"/>
    </row>
    <row r="5" spans="1:15" ht="46.5" customHeight="1">
      <c r="A5" s="582" t="s">
        <v>517</v>
      </c>
      <c r="B5" s="582"/>
      <c r="C5" s="582"/>
      <c r="D5" s="582"/>
      <c r="E5" s="582"/>
      <c r="F5" s="582"/>
      <c r="G5" s="582"/>
      <c r="H5" s="582"/>
      <c r="I5" s="582"/>
      <c r="J5" s="582"/>
      <c r="K5" s="582"/>
      <c r="L5" s="582"/>
      <c r="M5" s="582"/>
      <c r="N5" s="582"/>
      <c r="O5" s="582"/>
    </row>
    <row r="6" spans="1:15" ht="46.5" customHeight="1">
      <c r="A6" s="581" t="s">
        <v>518</v>
      </c>
      <c r="B6" s="581"/>
      <c r="C6" s="581"/>
      <c r="D6" s="581"/>
      <c r="E6" s="581"/>
      <c r="F6" s="581"/>
      <c r="G6" s="581"/>
      <c r="H6" s="581"/>
      <c r="I6" s="581"/>
      <c r="J6" s="581"/>
      <c r="K6" s="581"/>
      <c r="L6" s="581"/>
      <c r="M6" s="581"/>
      <c r="N6" s="581"/>
      <c r="O6" s="581"/>
    </row>
    <row r="7" spans="1:15" ht="46.5" customHeight="1">
      <c r="A7" s="324"/>
      <c r="B7" s="324"/>
      <c r="C7" s="324"/>
      <c r="D7" s="324"/>
      <c r="E7" s="324"/>
      <c r="F7" s="324"/>
      <c r="G7" s="324"/>
      <c r="H7" s="324"/>
      <c r="I7" s="324"/>
      <c r="J7" s="324"/>
      <c r="K7" s="324"/>
      <c r="L7" s="324"/>
      <c r="M7" s="324"/>
      <c r="N7" s="41"/>
    </row>
    <row r="8" spans="1:15" ht="33.75" customHeight="1">
      <c r="A8" s="41"/>
      <c r="B8" s="410"/>
      <c r="C8" s="410"/>
      <c r="D8" s="410"/>
      <c r="E8" s="410"/>
      <c r="F8" s="410"/>
      <c r="G8" s="410"/>
      <c r="H8" s="410"/>
      <c r="I8" s="410"/>
      <c r="J8" s="410"/>
      <c r="K8" s="410"/>
      <c r="L8" s="41"/>
      <c r="M8" s="41"/>
      <c r="N8" s="41"/>
    </row>
    <row r="9" spans="1:15" s="32" customFormat="1" ht="27" customHeight="1">
      <c r="A9" s="41"/>
      <c r="B9" s="34"/>
      <c r="C9" s="34"/>
      <c r="D9" s="34"/>
      <c r="E9" s="34"/>
      <c r="F9" s="34"/>
      <c r="G9" s="34"/>
      <c r="H9" s="34"/>
      <c r="I9" s="34"/>
      <c r="J9" s="34"/>
      <c r="K9" s="34"/>
      <c r="L9" s="41"/>
      <c r="M9" s="41"/>
      <c r="N9" s="41"/>
    </row>
    <row r="10" spans="1:15" ht="18" customHeight="1">
      <c r="A10" s="41"/>
      <c r="B10" s="410"/>
      <c r="C10" s="410"/>
      <c r="D10" s="410"/>
      <c r="E10" s="410"/>
      <c r="F10" s="410"/>
      <c r="G10" s="410"/>
      <c r="H10" s="410"/>
      <c r="I10" s="410"/>
      <c r="J10" s="410"/>
      <c r="K10" s="410"/>
      <c r="L10" s="41"/>
      <c r="M10" s="41"/>
      <c r="N10" s="41"/>
    </row>
    <row r="11" spans="1:15" ht="18" customHeight="1">
      <c r="A11" s="41"/>
      <c r="B11" s="584"/>
      <c r="C11" s="584"/>
      <c r="D11" s="584"/>
      <c r="E11" s="584"/>
      <c r="F11" s="584"/>
      <c r="G11" s="584"/>
      <c r="H11" s="584"/>
      <c r="I11" s="584"/>
      <c r="J11" s="584"/>
      <c r="K11" s="41"/>
      <c r="L11" s="41"/>
      <c r="M11" s="41"/>
      <c r="N11" s="41"/>
    </row>
    <row r="12" spans="1:15" ht="18.75">
      <c r="A12" s="41"/>
      <c r="B12" s="35"/>
      <c r="C12" s="35"/>
      <c r="D12" s="35"/>
      <c r="E12" s="35"/>
      <c r="F12" s="35"/>
      <c r="G12" s="35"/>
      <c r="H12" s="35"/>
      <c r="I12" s="35"/>
      <c r="J12" s="35"/>
      <c r="K12" s="41"/>
      <c r="L12" s="41"/>
      <c r="M12" s="41"/>
      <c r="N12" s="41"/>
    </row>
    <row r="13" spans="1:15" s="36" customFormat="1" ht="18.75" customHeight="1">
      <c r="A13" s="321"/>
      <c r="B13" s="325"/>
      <c r="C13" s="325"/>
      <c r="D13" s="326"/>
      <c r="E13" s="37"/>
      <c r="F13" s="37"/>
      <c r="G13" s="585" t="s">
        <v>39</v>
      </c>
      <c r="H13" s="585"/>
      <c r="I13" s="585"/>
      <c r="J13" s="585"/>
      <c r="K13" s="585"/>
      <c r="L13" s="585"/>
      <c r="M13" s="321"/>
      <c r="N13" s="321"/>
    </row>
    <row r="14" spans="1:15" ht="18" customHeight="1">
      <c r="A14" s="41"/>
      <c r="B14" s="325"/>
      <c r="C14" s="325"/>
      <c r="D14" s="326"/>
      <c r="E14" s="37"/>
      <c r="F14" s="37"/>
      <c r="G14" s="585"/>
      <c r="H14" s="585"/>
      <c r="I14" s="585"/>
      <c r="J14" s="585"/>
      <c r="K14" s="585"/>
      <c r="L14" s="585"/>
      <c r="M14" s="322"/>
      <c r="N14" s="322"/>
    </row>
    <row r="15" spans="1:15" ht="18" customHeight="1">
      <c r="A15" s="41"/>
      <c r="B15" s="41"/>
      <c r="C15" s="41"/>
      <c r="D15" s="41"/>
      <c r="E15" s="41"/>
      <c r="F15" s="41"/>
      <c r="G15" s="585"/>
      <c r="H15" s="585"/>
      <c r="I15" s="585"/>
      <c r="J15" s="585"/>
      <c r="K15" s="585"/>
      <c r="L15" s="585"/>
      <c r="M15" s="322"/>
      <c r="N15" s="322"/>
    </row>
    <row r="16" spans="1:15" ht="35.25" customHeight="1">
      <c r="A16" s="41"/>
      <c r="B16" s="327"/>
      <c r="C16" s="327"/>
      <c r="D16" s="327"/>
      <c r="E16" s="327"/>
      <c r="F16" s="321"/>
      <c r="G16" s="586" t="s">
        <v>511</v>
      </c>
      <c r="H16" s="586"/>
      <c r="I16" s="586"/>
      <c r="J16" s="586"/>
      <c r="K16" s="43"/>
      <c r="L16" s="43"/>
      <c r="M16" s="43"/>
      <c r="N16" s="43"/>
    </row>
    <row r="17" spans="1:14" ht="35.25" customHeight="1">
      <c r="A17" s="41"/>
      <c r="B17" s="41"/>
      <c r="C17" s="41"/>
      <c r="D17" s="41"/>
      <c r="E17" s="41"/>
      <c r="F17" s="41"/>
      <c r="G17" s="43" t="s">
        <v>40</v>
      </c>
      <c r="H17" s="43"/>
      <c r="I17" s="43"/>
      <c r="J17" s="43"/>
      <c r="K17" s="323"/>
      <c r="L17" s="43"/>
      <c r="M17" s="43"/>
      <c r="N17" s="43"/>
    </row>
    <row r="18" spans="1:14" ht="35.25" customHeight="1">
      <c r="A18" s="41"/>
      <c r="B18" s="328"/>
      <c r="C18" s="328"/>
      <c r="D18" s="328"/>
      <c r="E18" s="328"/>
      <c r="F18" s="148"/>
      <c r="G18" s="583" t="s">
        <v>519</v>
      </c>
      <c r="H18" s="583"/>
      <c r="I18" s="583"/>
      <c r="J18" s="583"/>
      <c r="K18" s="583"/>
      <c r="L18" s="583"/>
      <c r="M18" s="583"/>
      <c r="N18" s="583"/>
    </row>
    <row r="19" spans="1:14" ht="35.25" customHeight="1">
      <c r="A19" s="41"/>
      <c r="B19" s="328"/>
      <c r="C19" s="328"/>
      <c r="D19" s="328"/>
      <c r="E19" s="328"/>
      <c r="F19" s="148"/>
      <c r="G19" s="583"/>
      <c r="H19" s="583"/>
      <c r="I19" s="583"/>
      <c r="J19" s="583"/>
      <c r="K19" s="583"/>
      <c r="L19" s="583"/>
      <c r="M19" s="583"/>
      <c r="N19" s="583"/>
    </row>
    <row r="20" spans="1:14" ht="35.25" customHeight="1">
      <c r="A20" s="41"/>
      <c r="B20" s="41"/>
      <c r="C20" s="41"/>
      <c r="D20" s="41"/>
      <c r="E20" s="41"/>
      <c r="F20" s="41"/>
      <c r="G20" s="43" t="s">
        <v>512</v>
      </c>
      <c r="H20" s="43"/>
      <c r="I20" s="43"/>
      <c r="J20" s="43"/>
      <c r="K20" s="43"/>
      <c r="L20" s="43"/>
      <c r="M20" s="43"/>
      <c r="N20" s="43"/>
    </row>
    <row r="21" spans="1:14" ht="35.25" customHeight="1">
      <c r="A21" s="41"/>
      <c r="B21" s="41"/>
      <c r="C21" s="41"/>
      <c r="D21" s="41"/>
      <c r="E21" s="41"/>
      <c r="F21" s="41"/>
      <c r="G21" s="43" t="s">
        <v>41</v>
      </c>
      <c r="H21" s="43"/>
      <c r="I21" s="43"/>
      <c r="J21" s="43"/>
      <c r="K21" s="43"/>
      <c r="L21" s="43"/>
      <c r="M21" s="43"/>
      <c r="N21" s="43"/>
    </row>
    <row r="22" spans="1:14" ht="35.25" customHeight="1">
      <c r="A22" s="41"/>
      <c r="B22" s="41"/>
      <c r="C22" s="41"/>
      <c r="D22" s="41"/>
      <c r="E22" s="41"/>
      <c r="F22" s="41"/>
      <c r="G22" s="43" t="s">
        <v>520</v>
      </c>
      <c r="H22" s="43"/>
      <c r="I22" s="43"/>
      <c r="J22" s="43"/>
      <c r="K22" s="43"/>
      <c r="L22" s="43"/>
      <c r="M22" s="43"/>
      <c r="N22" s="43"/>
    </row>
    <row r="23" spans="1:14" ht="35.25" customHeight="1">
      <c r="A23" s="41"/>
      <c r="B23" s="41"/>
      <c r="C23" s="41"/>
      <c r="D23" s="41"/>
      <c r="E23" s="41"/>
      <c r="F23" s="41"/>
      <c r="G23" s="43" t="s">
        <v>42</v>
      </c>
      <c r="H23" s="43"/>
      <c r="I23" s="43"/>
      <c r="J23" s="43"/>
      <c r="K23" s="43"/>
      <c r="L23" s="43"/>
      <c r="M23" s="43"/>
      <c r="N23" s="43"/>
    </row>
    <row r="24" spans="1:14" ht="35.25" customHeight="1">
      <c r="A24" s="41"/>
      <c r="B24" s="41"/>
      <c r="C24" s="41"/>
      <c r="D24" s="41"/>
      <c r="E24" s="41"/>
      <c r="F24" s="41"/>
      <c r="G24" s="43" t="s">
        <v>43</v>
      </c>
      <c r="H24" s="43"/>
      <c r="I24" s="43"/>
      <c r="J24" s="43"/>
      <c r="K24" s="43"/>
      <c r="L24" s="43"/>
      <c r="M24" s="43"/>
      <c r="N24" s="43"/>
    </row>
    <row r="25" spans="1:14" ht="35.25" customHeight="1">
      <c r="A25" s="41"/>
      <c r="B25" s="41"/>
      <c r="C25" s="41"/>
      <c r="D25" s="41"/>
      <c r="E25" s="41"/>
      <c r="F25" s="41"/>
      <c r="G25" s="43"/>
      <c r="H25" s="43"/>
      <c r="I25" s="43"/>
      <c r="J25" s="43"/>
      <c r="K25" s="43"/>
      <c r="L25" s="43"/>
      <c r="M25" s="43"/>
      <c r="N25" s="43"/>
    </row>
    <row r="26" spans="1:14" ht="35.25" customHeight="1">
      <c r="A26" s="41"/>
      <c r="B26" s="41"/>
      <c r="C26" s="41"/>
      <c r="D26" s="41"/>
      <c r="E26" s="41"/>
      <c r="F26" s="41"/>
      <c r="G26" s="586" t="s">
        <v>513</v>
      </c>
      <c r="H26" s="586"/>
      <c r="I26" s="586"/>
      <c r="J26" s="586"/>
      <c r="K26" s="586"/>
      <c r="L26" s="586"/>
      <c r="M26" s="586"/>
      <c r="N26" s="43"/>
    </row>
    <row r="27" spans="1:14" ht="35.25" customHeight="1">
      <c r="A27" s="41"/>
      <c r="B27" s="41"/>
      <c r="C27" s="41"/>
      <c r="D27" s="41"/>
      <c r="E27" s="326"/>
      <c r="F27" s="326"/>
      <c r="G27" s="43" t="s">
        <v>40</v>
      </c>
      <c r="H27" s="43"/>
      <c r="I27" s="43"/>
      <c r="J27" s="43"/>
      <c r="K27" s="43"/>
      <c r="L27" s="43"/>
      <c r="M27" s="43"/>
      <c r="N27" s="43"/>
    </row>
    <row r="28" spans="1:14" ht="35.25" customHeight="1">
      <c r="A28" s="41"/>
      <c r="B28" s="41"/>
      <c r="C28" s="41"/>
      <c r="D28" s="41"/>
      <c r="E28" s="326"/>
      <c r="F28" s="326"/>
      <c r="G28" s="583" t="s">
        <v>521</v>
      </c>
      <c r="H28" s="583"/>
      <c r="I28" s="583"/>
      <c r="J28" s="583"/>
      <c r="K28" s="583"/>
      <c r="L28" s="583"/>
      <c r="M28" s="583"/>
      <c r="N28" s="583"/>
    </row>
    <row r="29" spans="1:14" ht="35.25" customHeight="1">
      <c r="A29" s="41"/>
      <c r="B29" s="41"/>
      <c r="C29" s="41"/>
      <c r="D29" s="41"/>
      <c r="E29" s="41"/>
      <c r="F29" s="41"/>
      <c r="G29" s="583"/>
      <c r="H29" s="583"/>
      <c r="I29" s="583"/>
      <c r="J29" s="583"/>
      <c r="K29" s="583"/>
      <c r="L29" s="583"/>
      <c r="M29" s="583"/>
      <c r="N29" s="583"/>
    </row>
    <row r="30" spans="1:14" ht="35.25" customHeight="1">
      <c r="A30" s="41"/>
      <c r="B30" s="41"/>
      <c r="C30" s="41"/>
      <c r="D30" s="41"/>
      <c r="E30" s="41"/>
      <c r="F30" s="41"/>
      <c r="G30" s="43" t="s">
        <v>514</v>
      </c>
      <c r="H30" s="43"/>
      <c r="I30" s="43"/>
      <c r="J30" s="43"/>
      <c r="K30" s="43"/>
      <c r="L30" s="43"/>
      <c r="M30" s="43"/>
      <c r="N30" s="43"/>
    </row>
    <row r="31" spans="1:14" ht="35.25" customHeight="1">
      <c r="A31" s="41"/>
      <c r="B31" s="329"/>
      <c r="C31" s="329"/>
      <c r="D31" s="329"/>
      <c r="E31" s="329"/>
      <c r="F31" s="41"/>
      <c r="G31" s="43" t="s">
        <v>44</v>
      </c>
      <c r="H31" s="43"/>
      <c r="I31" s="43"/>
      <c r="J31" s="43"/>
      <c r="K31" s="43"/>
      <c r="L31" s="43"/>
      <c r="M31" s="43"/>
      <c r="N31" s="43"/>
    </row>
    <row r="32" spans="1:14" ht="35.25" customHeight="1">
      <c r="A32" s="41"/>
      <c r="B32" s="329"/>
      <c r="C32" s="329"/>
      <c r="D32" s="329"/>
      <c r="E32" s="329"/>
      <c r="F32" s="330"/>
      <c r="G32" s="43" t="s">
        <v>45</v>
      </c>
      <c r="H32" s="43"/>
      <c r="I32" s="43"/>
      <c r="J32" s="43"/>
      <c r="K32" s="43"/>
      <c r="L32" s="43"/>
      <c r="M32" s="43"/>
      <c r="N32" s="43"/>
    </row>
    <row r="33" spans="1:15" ht="35.25" customHeight="1">
      <c r="A33" s="41"/>
      <c r="B33" s="329"/>
      <c r="C33" s="329"/>
      <c r="D33" s="329"/>
      <c r="E33" s="329"/>
      <c r="F33" s="331"/>
      <c r="G33" s="43" t="s">
        <v>520</v>
      </c>
      <c r="H33" s="43"/>
      <c r="I33" s="43"/>
      <c r="J33" s="43"/>
      <c r="K33" s="43"/>
      <c r="L33" s="43"/>
      <c r="M33" s="43"/>
      <c r="N33" s="43"/>
    </row>
    <row r="34" spans="1:15" ht="35.25" customHeight="1">
      <c r="A34" s="41"/>
      <c r="B34" s="363"/>
      <c r="C34" s="363"/>
      <c r="D34" s="363"/>
      <c r="E34" s="363"/>
      <c r="F34" s="363"/>
      <c r="G34" s="364" t="s">
        <v>46</v>
      </c>
      <c r="H34" s="364"/>
      <c r="I34" s="364"/>
      <c r="J34" s="43"/>
      <c r="K34" s="43"/>
      <c r="L34" s="43"/>
      <c r="M34" s="43"/>
      <c r="N34" s="43"/>
    </row>
    <row r="35" spans="1:15" ht="35.25" customHeight="1">
      <c r="A35" s="41"/>
      <c r="B35" s="41"/>
      <c r="C35" s="41"/>
      <c r="D35" s="41"/>
      <c r="E35" s="41"/>
      <c r="F35" s="41"/>
      <c r="G35" s="43" t="s">
        <v>47</v>
      </c>
      <c r="H35" s="43"/>
      <c r="I35" s="43"/>
      <c r="J35" s="43"/>
      <c r="K35" s="43"/>
      <c r="L35" s="43"/>
      <c r="M35" s="43"/>
      <c r="N35" s="43"/>
    </row>
    <row r="36" spans="1:15" ht="18" customHeight="1">
      <c r="A36" s="41"/>
      <c r="B36" s="41"/>
      <c r="C36" s="41"/>
      <c r="D36" s="41"/>
      <c r="E36" s="41"/>
      <c r="F36" s="41"/>
      <c r="G36" s="332"/>
      <c r="H36" s="332"/>
      <c r="I36" s="332"/>
      <c r="J36" s="332"/>
      <c r="K36" s="332"/>
      <c r="L36" s="332"/>
      <c r="M36" s="41"/>
      <c r="N36" s="41"/>
    </row>
    <row r="37" spans="1:15" ht="18" customHeight="1">
      <c r="A37" s="41"/>
      <c r="B37" s="326" t="s">
        <v>48</v>
      </c>
      <c r="C37" s="37"/>
      <c r="D37" s="37"/>
      <c r="E37" s="37"/>
      <c r="F37" s="330"/>
      <c r="G37" s="41"/>
      <c r="H37" s="41"/>
      <c r="I37" s="41"/>
      <c r="J37" s="41"/>
      <c r="K37" s="41"/>
      <c r="L37" s="41"/>
      <c r="M37" s="41"/>
      <c r="N37" s="41"/>
    </row>
    <row r="38" spans="1:15" ht="18" customHeight="1">
      <c r="A38" s="41"/>
      <c r="B38" s="41"/>
      <c r="C38" s="41"/>
      <c r="D38" s="41"/>
      <c r="E38" s="330"/>
      <c r="F38" s="330"/>
      <c r="G38" s="41"/>
      <c r="H38" s="41"/>
      <c r="I38" s="41"/>
      <c r="J38" s="41"/>
      <c r="K38" s="41"/>
      <c r="L38" s="41"/>
      <c r="M38" s="41"/>
      <c r="N38" s="41"/>
    </row>
    <row r="39" spans="1:15" ht="18" customHeight="1">
      <c r="A39" s="41"/>
      <c r="B39" s="41"/>
      <c r="C39" s="41"/>
      <c r="D39" s="41"/>
      <c r="E39" s="330"/>
      <c r="F39" s="330"/>
      <c r="G39" s="330"/>
      <c r="H39" s="333"/>
      <c r="I39" s="333"/>
      <c r="J39" s="333"/>
      <c r="K39" s="41"/>
      <c r="L39" s="41"/>
      <c r="M39" s="41"/>
      <c r="N39" s="41"/>
    </row>
    <row r="40" spans="1:15" ht="18" customHeight="1">
      <c r="A40" s="41"/>
      <c r="B40" s="41"/>
      <c r="C40" s="41"/>
      <c r="D40" s="41"/>
      <c r="E40" s="330"/>
      <c r="F40" s="330"/>
      <c r="G40" s="330"/>
      <c r="H40" s="333"/>
      <c r="I40" s="333"/>
      <c r="J40" s="333"/>
      <c r="K40" s="41"/>
      <c r="L40" s="41"/>
      <c r="M40" s="41"/>
      <c r="N40" s="41"/>
    </row>
    <row r="41" spans="1:15" ht="17.25">
      <c r="A41" s="41"/>
      <c r="B41" s="37"/>
      <c r="C41" s="37"/>
      <c r="D41" s="37"/>
      <c r="E41" s="37"/>
      <c r="F41" s="330"/>
      <c r="G41" s="330"/>
      <c r="H41" s="333"/>
      <c r="I41" s="333"/>
      <c r="J41" s="333"/>
      <c r="K41" s="41"/>
      <c r="L41" s="41"/>
      <c r="M41" s="41"/>
      <c r="N41" s="41"/>
    </row>
    <row r="42" spans="1:15" ht="17.25">
      <c r="A42" s="41"/>
      <c r="B42" s="37"/>
      <c r="C42" s="37"/>
      <c r="D42" s="37"/>
      <c r="E42" s="37"/>
      <c r="F42" s="330"/>
      <c r="G42" s="330"/>
      <c r="H42" s="330"/>
      <c r="I42" s="41"/>
      <c r="J42" s="41"/>
      <c r="K42" s="41"/>
      <c r="L42" s="41"/>
      <c r="M42" s="41"/>
      <c r="N42" s="41"/>
    </row>
    <row r="43" spans="1:15" ht="18" customHeight="1">
      <c r="A43" s="41"/>
      <c r="B43" s="41"/>
      <c r="C43" s="41"/>
      <c r="D43" s="41"/>
      <c r="E43" s="41"/>
      <c r="F43" s="41"/>
      <c r="G43" s="41"/>
      <c r="H43" s="41"/>
      <c r="I43" s="41"/>
      <c r="J43" s="41"/>
      <c r="K43" s="41"/>
      <c r="L43" s="41"/>
      <c r="M43" s="41"/>
      <c r="N43" s="41"/>
    </row>
    <row r="44" spans="1:15" ht="18" customHeight="1">
      <c r="A44" s="41"/>
      <c r="B44" s="41"/>
      <c r="C44" s="41"/>
      <c r="D44" s="41"/>
      <c r="E44" s="41"/>
      <c r="F44" s="41"/>
      <c r="G44" s="41"/>
      <c r="H44" s="334"/>
      <c r="I44" s="334"/>
      <c r="J44" s="334"/>
      <c r="K44" s="41"/>
      <c r="L44" s="41"/>
      <c r="M44" s="41"/>
      <c r="N44" s="41"/>
    </row>
    <row r="45" spans="1:15" ht="18" customHeight="1">
      <c r="A45" s="41"/>
      <c r="B45" s="41"/>
      <c r="C45" s="41"/>
      <c r="D45" s="41"/>
      <c r="E45" s="41"/>
      <c r="F45" s="41"/>
      <c r="G45" s="41"/>
      <c r="H45" s="334"/>
      <c r="I45" s="334"/>
      <c r="J45" s="334"/>
      <c r="K45" s="41"/>
      <c r="L45" s="41"/>
      <c r="M45" s="41"/>
      <c r="N45" s="41"/>
    </row>
    <row r="46" spans="1:15" ht="18" customHeight="1">
      <c r="A46" s="41"/>
      <c r="B46" s="326"/>
      <c r="C46" s="326"/>
      <c r="D46" s="326"/>
      <c r="E46" s="326"/>
      <c r="F46" s="41"/>
      <c r="G46" s="41"/>
      <c r="H46" s="41"/>
      <c r="I46" s="41"/>
      <c r="J46" s="41"/>
      <c r="K46" s="41"/>
      <c r="L46" s="41"/>
      <c r="M46" s="41"/>
      <c r="N46" s="41"/>
      <c r="O46" s="39" t="s">
        <v>49</v>
      </c>
    </row>
    <row r="47" spans="1:15">
      <c r="A47" s="41"/>
      <c r="B47" s="41"/>
      <c r="C47" s="41"/>
      <c r="D47" s="41"/>
      <c r="E47" s="41"/>
      <c r="F47" s="41"/>
      <c r="G47" s="41"/>
      <c r="H47" s="41"/>
      <c r="I47" s="41"/>
      <c r="J47" s="41"/>
      <c r="K47" s="41"/>
      <c r="L47" s="41"/>
      <c r="M47" s="41"/>
      <c r="N47" s="41"/>
    </row>
    <row r="48" spans="1:15">
      <c r="A48" s="41"/>
      <c r="B48" s="41"/>
      <c r="C48" s="41"/>
      <c r="D48" s="41"/>
      <c r="E48" s="41"/>
      <c r="F48" s="41"/>
      <c r="G48" s="41"/>
      <c r="H48" s="41"/>
      <c r="I48" s="41"/>
      <c r="J48" s="41"/>
      <c r="K48" s="41"/>
      <c r="L48" s="41"/>
      <c r="M48" s="41"/>
      <c r="N48" s="41"/>
    </row>
    <row r="49" spans="1:14">
      <c r="A49" s="41"/>
      <c r="B49" s="41"/>
      <c r="C49" s="41"/>
      <c r="D49" s="41"/>
      <c r="E49" s="41"/>
      <c r="F49" s="41"/>
      <c r="G49" s="41"/>
      <c r="H49" s="41"/>
      <c r="I49" s="41"/>
      <c r="J49" s="41"/>
      <c r="K49" s="41"/>
      <c r="L49" s="41"/>
      <c r="M49" s="41"/>
      <c r="N49" s="41"/>
    </row>
    <row r="50" spans="1:14">
      <c r="A50" s="41"/>
      <c r="B50" s="41"/>
      <c r="C50" s="41"/>
      <c r="D50" s="41"/>
      <c r="E50" s="41"/>
      <c r="F50" s="41"/>
      <c r="G50" s="41"/>
      <c r="H50" s="41"/>
      <c r="I50" s="41"/>
      <c r="J50" s="41"/>
      <c r="K50" s="41"/>
      <c r="L50" s="41"/>
      <c r="M50" s="41"/>
      <c r="N50" s="41"/>
    </row>
    <row r="51" spans="1:14">
      <c r="A51" s="41"/>
      <c r="B51" s="41"/>
      <c r="C51" s="41"/>
      <c r="D51" s="41"/>
      <c r="E51" s="41"/>
      <c r="F51" s="41"/>
      <c r="G51" s="41"/>
      <c r="H51" s="41"/>
      <c r="I51" s="41"/>
      <c r="J51" s="41"/>
      <c r="K51" s="41"/>
      <c r="L51" s="41"/>
      <c r="M51" s="41"/>
      <c r="N51" s="41"/>
    </row>
    <row r="52" spans="1:14">
      <c r="A52" s="41"/>
      <c r="B52" s="41"/>
      <c r="C52" s="41"/>
      <c r="D52" s="41"/>
      <c r="E52" s="41"/>
      <c r="F52" s="41"/>
      <c r="G52" s="41"/>
      <c r="H52" s="41"/>
      <c r="I52" s="41"/>
      <c r="J52" s="41"/>
      <c r="K52" s="41"/>
      <c r="L52" s="41"/>
      <c r="M52" s="41"/>
      <c r="N52" s="41"/>
    </row>
    <row r="53" spans="1:14">
      <c r="A53" s="41"/>
      <c r="B53" s="41"/>
      <c r="C53" s="41"/>
      <c r="D53" s="41"/>
      <c r="E53" s="41"/>
      <c r="F53" s="41"/>
      <c r="G53" s="41"/>
      <c r="H53" s="41"/>
      <c r="I53" s="41"/>
      <c r="J53" s="41"/>
      <c r="K53" s="41"/>
      <c r="L53" s="41"/>
      <c r="M53" s="41"/>
      <c r="N53" s="41"/>
    </row>
    <row r="54" spans="1:14">
      <c r="A54" s="41"/>
      <c r="B54" s="41"/>
      <c r="C54" s="41"/>
      <c r="D54" s="41"/>
      <c r="E54" s="41"/>
      <c r="F54" s="41"/>
      <c r="G54" s="41"/>
      <c r="H54" s="41"/>
      <c r="I54" s="41"/>
      <c r="J54" s="41"/>
      <c r="K54" s="41"/>
      <c r="L54" s="41"/>
      <c r="M54" s="41"/>
      <c r="N54" s="41"/>
    </row>
  </sheetData>
  <sheetProtection selectLockedCells="1" selectUnlockedCells="1"/>
  <mergeCells count="13">
    <mergeCell ref="G28:N29"/>
    <mergeCell ref="B10:K10"/>
    <mergeCell ref="B11:J11"/>
    <mergeCell ref="G13:L15"/>
    <mergeCell ref="G16:J16"/>
    <mergeCell ref="G18:N19"/>
    <mergeCell ref="G26:M26"/>
    <mergeCell ref="B8:K8"/>
    <mergeCell ref="A1:I1"/>
    <mergeCell ref="A3:O3"/>
    <mergeCell ref="A4:O4"/>
    <mergeCell ref="A5:O5"/>
    <mergeCell ref="A6:O6"/>
  </mergeCells>
  <phoneticPr fontId="86"/>
  <pageMargins left="0.98402777777777772" right="0.39374999999999999" top="0.78749999999999998" bottom="0.35416666666666669" header="0.51180555555555551" footer="0.51180555555555551"/>
  <pageSetup paperSize="9" scale="66" firstPageNumber="0" orientation="portrait" horizontalDpi="300" verticalDpi="300" r:id="rId1"/>
  <headerFooter alignWithMargins="0"/>
  <colBreaks count="1" manualBreakCount="1">
    <brk id="15"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9"/>
  <sheetViews>
    <sheetView view="pageBreakPreview" zoomScale="60" zoomScaleNormal="100" workbookViewId="0">
      <selection activeCell="T44" sqref="T44"/>
    </sheetView>
  </sheetViews>
  <sheetFormatPr defaultColWidth="9" defaultRowHeight="13.5"/>
  <cols>
    <col min="1" max="1" width="5.75" style="31" customWidth="1"/>
    <col min="2" max="8" width="9.375" style="31" customWidth="1"/>
    <col min="9" max="9" width="9.125" style="31" customWidth="1"/>
    <col min="10" max="10" width="11.125" style="31" customWidth="1"/>
    <col min="11" max="16384" width="9" style="31"/>
  </cols>
  <sheetData>
    <row r="1" spans="1:256" s="40" customFormat="1" ht="18.75" customHeight="1">
      <c r="A1" s="418" t="s">
        <v>50</v>
      </c>
      <c r="B1" s="418"/>
      <c r="C1" s="418"/>
      <c r="D1" s="418"/>
      <c r="E1" s="418"/>
      <c r="F1" s="418"/>
      <c r="G1" s="418"/>
      <c r="H1" s="418"/>
      <c r="I1" s="418"/>
    </row>
    <row r="2" spans="1:256" ht="12" customHeigh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3.5" customHeight="1">
      <c r="A3" s="446" t="s">
        <v>51</v>
      </c>
      <c r="B3" s="446"/>
      <c r="C3" s="446"/>
      <c r="D3" s="446"/>
      <c r="E3" s="446"/>
      <c r="F3" s="446"/>
      <c r="G3" s="446"/>
      <c r="H3" s="446"/>
      <c r="I3" s="446"/>
      <c r="J3" s="446"/>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5" customHeight="1">
      <c r="A4" s="446"/>
      <c r="B4" s="446"/>
      <c r="C4" s="446"/>
      <c r="D4" s="446"/>
      <c r="E4" s="446"/>
      <c r="F4" s="446"/>
      <c r="G4" s="446"/>
      <c r="H4" s="446"/>
      <c r="I4" s="446"/>
      <c r="J4" s="446"/>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5" customHeight="1">
      <c r="A5" s="446"/>
      <c r="B5" s="446"/>
      <c r="C5" s="446"/>
      <c r="D5" s="446"/>
      <c r="E5" s="446"/>
      <c r="F5" s="446"/>
      <c r="G5" s="446"/>
      <c r="H5" s="446"/>
      <c r="I5" s="446"/>
      <c r="J5" s="446"/>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s="446"/>
      <c r="B6" s="446"/>
      <c r="C6" s="446"/>
      <c r="D6" s="446"/>
      <c r="E6" s="446"/>
      <c r="F6" s="446"/>
      <c r="G6" s="446"/>
      <c r="H6" s="446"/>
      <c r="I6" s="446"/>
      <c r="J6" s="44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 customHeight="1">
      <c r="A7" s="446"/>
      <c r="B7" s="446"/>
      <c r="C7" s="446"/>
      <c r="D7" s="446"/>
      <c r="E7" s="446"/>
      <c r="F7" s="446"/>
      <c r="G7" s="446"/>
      <c r="H7" s="446"/>
      <c r="I7" s="446"/>
      <c r="J7" s="446"/>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 customHeight="1">
      <c r="A8" s="446"/>
      <c r="B8" s="446"/>
      <c r="C8" s="446"/>
      <c r="D8" s="446"/>
      <c r="E8" s="446"/>
      <c r="F8" s="446"/>
      <c r="G8" s="446"/>
      <c r="H8" s="446"/>
      <c r="I8" s="446"/>
      <c r="J8" s="446"/>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 customHeight="1">
      <c r="A9" s="446"/>
      <c r="B9" s="446"/>
      <c r="C9" s="446"/>
      <c r="D9" s="446"/>
      <c r="E9" s="446"/>
      <c r="F9" s="446"/>
      <c r="G9" s="446"/>
      <c r="H9" s="446"/>
      <c r="I9" s="446"/>
      <c r="J9" s="446"/>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c r="A10"/>
      <c r="B10"/>
      <c r="C10"/>
      <c r="D10"/>
      <c r="E10"/>
      <c r="F10"/>
      <c r="G10"/>
      <c r="H10" s="41"/>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s="42" customFormat="1" ht="18" customHeight="1">
      <c r="A11" s="437" t="s">
        <v>52</v>
      </c>
      <c r="B11" s="437"/>
      <c r="C11" s="437"/>
      <c r="D11" s="437"/>
      <c r="H11" s="43"/>
    </row>
    <row r="12" spans="1:256">
      <c r="A12"/>
      <c r="B12"/>
      <c r="C12"/>
      <c r="D12"/>
      <c r="E12"/>
      <c r="F12"/>
      <c r="G12"/>
      <c r="H12" s="41"/>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5" customHeight="1">
      <c r="A13" s="44" t="s">
        <v>53</v>
      </c>
      <c r="B13" s="45"/>
      <c r="C13"/>
      <c r="D13"/>
      <c r="E13"/>
      <c r="F13"/>
      <c r="G13"/>
      <c r="H13" s="41"/>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5" customHeight="1">
      <c r="A14" s="44" t="s">
        <v>54</v>
      </c>
      <c r="B14" s="45"/>
      <c r="C14"/>
      <c r="D14"/>
      <c r="E14"/>
      <c r="F14"/>
      <c r="G14"/>
      <c r="H14" s="41"/>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customHeight="1">
      <c r="A15" s="44" t="s">
        <v>55</v>
      </c>
      <c r="B15" s="45"/>
      <c r="C15"/>
      <c r="D15"/>
      <c r="E15"/>
      <c r="F15"/>
      <c r="G15"/>
      <c r="H15" s="41"/>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5" customHeight="1">
      <c r="A16" s="44" t="s">
        <v>56</v>
      </c>
      <c r="B16" s="45"/>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 customHeight="1">
      <c r="A17" s="44" t="s">
        <v>57</v>
      </c>
      <c r="B17" s="45"/>
      <c r="C17"/>
      <c r="D17"/>
      <c r="E17"/>
      <c r="F17"/>
      <c r="G17"/>
      <c r="H17" s="41"/>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5" customHeight="1">
      <c r="A18" s="44"/>
      <c r="B18" s="45"/>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8" customHeight="1">
      <c r="A19" s="46" t="s">
        <v>58</v>
      </c>
      <c r="B19" s="45"/>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5" customHeight="1">
      <c r="A20" s="44" t="s">
        <v>59</v>
      </c>
      <c r="B20" s="4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5" customHeight="1">
      <c r="A21" s="44"/>
      <c r="B21" s="4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5" customHeight="1">
      <c r="A22" s="443" t="s">
        <v>60</v>
      </c>
      <c r="B22" s="443"/>
      <c r="C22" s="443"/>
      <c r="D22" s="443"/>
      <c r="E22" s="443"/>
      <c r="F22" s="443"/>
      <c r="G22" s="443"/>
      <c r="H22" s="443"/>
      <c r="I22" s="443"/>
      <c r="J22" s="443"/>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5" customHeight="1">
      <c r="A23" s="443"/>
      <c r="B23" s="443"/>
      <c r="C23" s="443"/>
      <c r="D23" s="443"/>
      <c r="E23" s="443"/>
      <c r="F23" s="443"/>
      <c r="G23" s="443"/>
      <c r="H23" s="443"/>
      <c r="I23" s="443"/>
      <c r="J23" s="44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5" customHeight="1">
      <c r="A24" s="443"/>
      <c r="B24" s="443"/>
      <c r="C24" s="443"/>
      <c r="D24" s="443"/>
      <c r="E24" s="443"/>
      <c r="F24" s="443"/>
      <c r="G24" s="443"/>
      <c r="H24" s="443"/>
      <c r="I24" s="443"/>
      <c r="J24" s="443"/>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5" customHeight="1">
      <c r="A25" s="443"/>
      <c r="B25" s="443"/>
      <c r="C25" s="443"/>
      <c r="D25" s="443"/>
      <c r="E25" s="443"/>
      <c r="F25" s="443"/>
      <c r="G25" s="443"/>
      <c r="H25" s="443"/>
      <c r="I25" s="443"/>
      <c r="J25" s="443"/>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5" customHeight="1">
      <c r="A26" s="44" t="s">
        <v>61</v>
      </c>
      <c r="B26" s="4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5" customHeight="1">
      <c r="A27" s="47"/>
      <c r="B27" s="4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5" customHeight="1">
      <c r="A28"/>
      <c r="B28" s="440" t="s">
        <v>62</v>
      </c>
      <c r="C28" s="440"/>
      <c r="D28" s="440"/>
      <c r="E28" s="440"/>
      <c r="F28" s="440"/>
      <c r="G28" s="440" t="s">
        <v>63</v>
      </c>
      <c r="H28" s="440"/>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 customHeight="1">
      <c r="A29"/>
      <c r="B29" s="440" t="s">
        <v>64</v>
      </c>
      <c r="C29" s="440"/>
      <c r="D29" s="440"/>
      <c r="E29" s="440"/>
      <c r="F29" s="440"/>
      <c r="G29" s="420" t="s">
        <v>65</v>
      </c>
      <c r="H29" s="420"/>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 customHeight="1">
      <c r="A30"/>
      <c r="B30" s="424" t="s">
        <v>66</v>
      </c>
      <c r="C30" s="424"/>
      <c r="D30" s="424"/>
      <c r="E30" s="424"/>
      <c r="F30" s="424"/>
      <c r="G30" s="420"/>
      <c r="H30" s="42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c r="B31" s="424"/>
      <c r="C31" s="424"/>
      <c r="D31" s="424"/>
      <c r="E31" s="424"/>
      <c r="F31" s="424"/>
      <c r="G31" s="420"/>
      <c r="H31" s="420"/>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 customHeight="1">
      <c r="A32"/>
      <c r="B32" s="424"/>
      <c r="C32" s="424"/>
      <c r="D32" s="424"/>
      <c r="E32" s="424"/>
      <c r="F32" s="424"/>
      <c r="G32" s="420"/>
      <c r="H32" s="420"/>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 customHeight="1">
      <c r="A33"/>
      <c r="B33" s="424"/>
      <c r="C33" s="424"/>
      <c r="D33" s="424"/>
      <c r="E33" s="424"/>
      <c r="F33" s="424"/>
      <c r="G33" s="420"/>
      <c r="H33" s="420"/>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c r="B34" s="587" t="s">
        <v>557</v>
      </c>
      <c r="C34" s="422"/>
      <c r="D34" s="422"/>
      <c r="E34" s="422"/>
      <c r="F34" s="422"/>
      <c r="G34" s="425" t="s">
        <v>67</v>
      </c>
      <c r="H34" s="425"/>
      <c r="I34" s="356"/>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c r="B35" s="424"/>
      <c r="C35" s="424"/>
      <c r="D35" s="424"/>
      <c r="E35" s="424"/>
      <c r="F35" s="424"/>
      <c r="G35" s="420"/>
      <c r="H35" s="420"/>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15" customHeight="1">
      <c r="A36"/>
      <c r="B36" s="424"/>
      <c r="C36" s="424"/>
      <c r="D36" s="424"/>
      <c r="E36" s="424"/>
      <c r="F36" s="424"/>
      <c r="G36" s="420" t="s">
        <v>68</v>
      </c>
      <c r="H36" s="420"/>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5" customHeight="1">
      <c r="A37"/>
      <c r="B37" s="424"/>
      <c r="C37" s="424"/>
      <c r="D37" s="424"/>
      <c r="E37" s="424"/>
      <c r="F37" s="424"/>
      <c r="G37" s="420"/>
      <c r="H37" s="420"/>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s="42" customFormat="1" ht="18" customHeight="1">
      <c r="A40" s="418" t="s">
        <v>69</v>
      </c>
      <c r="B40" s="418"/>
      <c r="C40" s="418"/>
      <c r="D40" s="418"/>
      <c r="E40" s="418"/>
      <c r="F40" s="418"/>
      <c r="G40" s="418"/>
    </row>
    <row r="41" spans="1:256">
      <c r="A41"/>
      <c r="B41"/>
      <c r="C41"/>
      <c r="D41"/>
      <c r="E41"/>
      <c r="F41"/>
      <c r="G41"/>
      <c r="H41"/>
      <c r="I41"/>
      <c r="J41"/>
      <c r="K41"/>
    </row>
    <row r="42" spans="1:256" ht="14.25">
      <c r="A42" s="50">
        <v>1</v>
      </c>
      <c r="B42" s="44" t="s">
        <v>70</v>
      </c>
      <c r="C42"/>
      <c r="D42"/>
      <c r="E42"/>
      <c r="F42"/>
      <c r="G42"/>
      <c r="H42"/>
      <c r="I42"/>
      <c r="J42"/>
      <c r="K42"/>
    </row>
    <row r="43" spans="1:256" ht="14.25">
      <c r="A43" s="50">
        <v>2</v>
      </c>
      <c r="B43" s="44" t="s">
        <v>522</v>
      </c>
      <c r="C43"/>
      <c r="D43"/>
      <c r="E43"/>
      <c r="F43"/>
      <c r="G43"/>
      <c r="H43"/>
      <c r="I43"/>
      <c r="J43"/>
      <c r="K43"/>
    </row>
    <row r="44" spans="1:256" ht="13.5" customHeight="1">
      <c r="A44" s="50">
        <v>3</v>
      </c>
      <c r="B44" s="462" t="s">
        <v>71</v>
      </c>
      <c r="C44" s="462"/>
      <c r="D44" s="462"/>
      <c r="E44" s="462"/>
      <c r="F44" s="462"/>
      <c r="G44" s="462"/>
      <c r="H44" s="462"/>
      <c r="I44" s="462"/>
      <c r="J44" s="462"/>
      <c r="K44"/>
    </row>
    <row r="45" spans="1:256" ht="14.25">
      <c r="A45" s="51" t="s">
        <v>72</v>
      </c>
      <c r="B45" s="462"/>
      <c r="C45" s="462"/>
      <c r="D45" s="462"/>
      <c r="E45" s="462"/>
      <c r="F45" s="462"/>
      <c r="G45" s="462"/>
      <c r="H45" s="462"/>
      <c r="I45" s="462"/>
      <c r="J45" s="462"/>
      <c r="K45"/>
    </row>
    <row r="46" spans="1:256" ht="14.25">
      <c r="A46" s="50">
        <v>4</v>
      </c>
      <c r="B46" s="588" t="s">
        <v>73</v>
      </c>
      <c r="C46" s="588"/>
      <c r="D46" s="588"/>
      <c r="E46" s="588"/>
      <c r="F46" s="588"/>
      <c r="G46" s="588"/>
      <c r="H46" s="588"/>
      <c r="I46" s="588"/>
      <c r="J46" s="588"/>
      <c r="K46"/>
    </row>
    <row r="47" spans="1:256" ht="14.25">
      <c r="A47" s="51" t="s">
        <v>72</v>
      </c>
      <c r="B47" s="588" t="s">
        <v>74</v>
      </c>
      <c r="C47" s="588"/>
      <c r="D47" s="588"/>
      <c r="E47" s="588"/>
      <c r="F47" s="588"/>
      <c r="G47" s="588"/>
      <c r="H47" s="588"/>
      <c r="I47" s="588"/>
      <c r="J47" s="588"/>
      <c r="K47"/>
    </row>
    <row r="48" spans="1:256" ht="14.25">
      <c r="A48" s="51" t="s">
        <v>72</v>
      </c>
      <c r="B48" s="588" t="s">
        <v>75</v>
      </c>
      <c r="C48" s="588"/>
      <c r="D48" s="588"/>
      <c r="E48" s="588"/>
      <c r="F48" s="588"/>
      <c r="G48" s="588"/>
      <c r="H48" s="588"/>
      <c r="I48" s="588"/>
      <c r="J48" s="588"/>
      <c r="K48"/>
    </row>
    <row r="49" spans="1:11" ht="14.25">
      <c r="A49" s="51" t="s">
        <v>72</v>
      </c>
      <c r="B49" s="589" t="s">
        <v>76</v>
      </c>
      <c r="C49" s="589"/>
      <c r="D49" s="589"/>
      <c r="E49" s="589"/>
      <c r="F49" s="589"/>
      <c r="G49" s="589"/>
      <c r="H49" s="589"/>
      <c r="I49" s="589"/>
      <c r="J49" s="589"/>
      <c r="K49"/>
    </row>
    <row r="50" spans="1:11" ht="13.5" customHeight="1">
      <c r="A50" s="50">
        <v>5</v>
      </c>
      <c r="B50" s="462" t="s">
        <v>77</v>
      </c>
      <c r="C50" s="462"/>
      <c r="D50" s="462"/>
      <c r="E50" s="462"/>
      <c r="F50" s="462"/>
      <c r="G50" s="462"/>
      <c r="H50" s="462"/>
      <c r="I50" s="462"/>
      <c r="J50" s="462"/>
      <c r="K50"/>
    </row>
    <row r="51" spans="1:11" ht="14.25">
      <c r="A51" s="51" t="s">
        <v>72</v>
      </c>
      <c r="B51" s="462"/>
      <c r="C51" s="462"/>
      <c r="D51" s="462"/>
      <c r="E51" s="462"/>
      <c r="F51" s="462"/>
      <c r="G51" s="462"/>
      <c r="H51" s="462"/>
      <c r="I51" s="462"/>
      <c r="J51" s="462"/>
      <c r="K51"/>
    </row>
    <row r="52" spans="1:11" ht="14.25">
      <c r="A52" s="51" t="s">
        <v>72</v>
      </c>
      <c r="B52" s="588" t="s">
        <v>78</v>
      </c>
      <c r="C52" s="588"/>
      <c r="D52" s="588"/>
      <c r="E52" s="588"/>
      <c r="F52" s="588"/>
      <c r="G52" s="588"/>
      <c r="H52" s="588"/>
      <c r="I52" s="588"/>
      <c r="J52" s="588"/>
      <c r="K52" s="52"/>
    </row>
    <row r="53" spans="1:11" ht="15" customHeight="1">
      <c r="A53" s="50">
        <v>6</v>
      </c>
      <c r="B53" s="53" t="s">
        <v>79</v>
      </c>
      <c r="C53" s="1"/>
      <c r="D53" s="38"/>
      <c r="E53" s="38"/>
      <c r="F53" s="38"/>
      <c r="G53" s="38"/>
      <c r="H53" s="38"/>
      <c r="I53" s="38"/>
      <c r="J53" s="38"/>
    </row>
    <row r="54" spans="1:11" ht="15" customHeight="1">
      <c r="A54" s="54" t="s">
        <v>80</v>
      </c>
      <c r="B54" s="53" t="s">
        <v>523</v>
      </c>
      <c r="C54" s="1"/>
      <c r="D54" s="38"/>
      <c r="E54" s="38"/>
      <c r="F54" s="38"/>
      <c r="G54" s="38"/>
      <c r="H54" s="38"/>
      <c r="I54" s="38"/>
      <c r="J54" s="38"/>
    </row>
    <row r="55" spans="1:11" ht="15" customHeight="1">
      <c r="A55" s="54" t="s">
        <v>80</v>
      </c>
      <c r="B55" s="53" t="s">
        <v>81</v>
      </c>
      <c r="C55" s="1"/>
      <c r="D55" s="38"/>
      <c r="E55" s="38"/>
      <c r="F55" s="38"/>
      <c r="G55" s="38"/>
      <c r="H55" s="38"/>
      <c r="I55" s="38"/>
      <c r="J55" s="38"/>
    </row>
    <row r="56" spans="1:11" ht="15" customHeight="1">
      <c r="A56" s="54" t="s">
        <v>80</v>
      </c>
      <c r="B56" s="53" t="s">
        <v>82</v>
      </c>
      <c r="C56" s="1"/>
      <c r="D56" s="38"/>
      <c r="E56" s="38"/>
      <c r="F56" s="38"/>
      <c r="G56" s="38"/>
      <c r="H56" s="38"/>
      <c r="I56" s="38"/>
      <c r="J56" s="38"/>
    </row>
    <row r="57" spans="1:11" ht="15" customHeight="1">
      <c r="A57" s="54" t="s">
        <v>80</v>
      </c>
      <c r="B57" s="53" t="s">
        <v>83</v>
      </c>
      <c r="C57" s="1"/>
      <c r="D57" s="38"/>
      <c r="E57" s="38"/>
      <c r="F57" s="38"/>
      <c r="G57" s="38"/>
      <c r="H57" s="38"/>
      <c r="I57" s="38"/>
      <c r="J57" s="38"/>
    </row>
    <row r="58" spans="1:11" ht="15" customHeight="1">
      <c r="A58" s="54">
        <v>7</v>
      </c>
      <c r="B58" s="446" t="s">
        <v>84</v>
      </c>
      <c r="C58" s="446"/>
      <c r="D58" s="446"/>
      <c r="E58" s="446"/>
      <c r="F58" s="446"/>
      <c r="G58" s="446"/>
      <c r="H58" s="446"/>
      <c r="I58" s="446"/>
      <c r="J58" s="446"/>
    </row>
    <row r="59" spans="1:11" ht="15" customHeight="1">
      <c r="A59" s="54" t="s">
        <v>72</v>
      </c>
      <c r="B59" s="446"/>
      <c r="C59" s="446"/>
      <c r="D59" s="446"/>
      <c r="E59" s="446"/>
      <c r="F59" s="446"/>
      <c r="G59" s="446"/>
      <c r="H59" s="446"/>
      <c r="I59" s="446"/>
      <c r="J59" s="446"/>
    </row>
  </sheetData>
  <sheetProtection selectLockedCells="1" selectUnlockedCells="1"/>
  <mergeCells count="21">
    <mergeCell ref="B50:J51"/>
    <mergeCell ref="B52:J52"/>
    <mergeCell ref="B58:J59"/>
    <mergeCell ref="A40:G40"/>
    <mergeCell ref="B44:J45"/>
    <mergeCell ref="B46:J46"/>
    <mergeCell ref="B47:J47"/>
    <mergeCell ref="B48:J48"/>
    <mergeCell ref="B49:J49"/>
    <mergeCell ref="B29:F29"/>
    <mergeCell ref="G29:H33"/>
    <mergeCell ref="B30:F33"/>
    <mergeCell ref="B34:F37"/>
    <mergeCell ref="G34:H35"/>
    <mergeCell ref="G36:H37"/>
    <mergeCell ref="A1:I1"/>
    <mergeCell ref="A3:J9"/>
    <mergeCell ref="A11:D11"/>
    <mergeCell ref="A22:J25"/>
    <mergeCell ref="B28:F28"/>
    <mergeCell ref="G28:H28"/>
  </mergeCells>
  <phoneticPr fontId="86"/>
  <pageMargins left="0.98402777777777772" right="0.39374999999999999" top="0.59027777777777779" bottom="0.35416666666666669" header="0.51180555555555551" footer="0.51180555555555551"/>
  <pageSetup paperSize="9" scale="95"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view="pageBreakPreview" zoomScale="60" zoomScaleNormal="100" workbookViewId="0">
      <selection activeCell="T44" sqref="T44"/>
    </sheetView>
  </sheetViews>
  <sheetFormatPr defaultColWidth="9.875" defaultRowHeight="13.5"/>
  <cols>
    <col min="1" max="1" width="10.125" style="31" customWidth="1"/>
    <col min="2" max="10" width="9.75" style="31" customWidth="1"/>
    <col min="11" max="16384" width="9.875" style="31"/>
  </cols>
  <sheetData>
    <row r="1" spans="1:256" ht="15" customHeight="1">
      <c r="A1" s="54">
        <v>8</v>
      </c>
      <c r="B1" s="443" t="s">
        <v>85</v>
      </c>
      <c r="C1" s="443"/>
      <c r="D1" s="443"/>
      <c r="E1" s="443"/>
      <c r="F1" s="443"/>
      <c r="G1" s="443"/>
      <c r="H1" s="443"/>
      <c r="I1" s="443"/>
      <c r="J1" s="443"/>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 customHeight="1">
      <c r="A2" s="54"/>
      <c r="B2" s="443"/>
      <c r="C2" s="443"/>
      <c r="D2" s="443"/>
      <c r="E2" s="443"/>
      <c r="F2" s="443"/>
      <c r="G2" s="443"/>
      <c r="H2" s="443"/>
      <c r="I2" s="443"/>
      <c r="J2" s="443"/>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s="54"/>
      <c r="B3" s="443"/>
      <c r="C3" s="443"/>
      <c r="D3" s="443"/>
      <c r="E3" s="443"/>
      <c r="F3" s="443"/>
      <c r="G3" s="443"/>
      <c r="H3" s="443"/>
      <c r="I3" s="443"/>
      <c r="J3" s="44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4.25">
      <c r="A4" s="54" t="s">
        <v>80</v>
      </c>
      <c r="B4" s="443"/>
      <c r="C4" s="443"/>
      <c r="D4" s="443"/>
      <c r="E4" s="443"/>
      <c r="F4" s="443"/>
      <c r="G4" s="443"/>
      <c r="H4" s="443"/>
      <c r="I4" s="443"/>
      <c r="J4" s="443"/>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5" customHeight="1">
      <c r="A5" s="54">
        <v>9</v>
      </c>
      <c r="B5" s="444" t="s">
        <v>86</v>
      </c>
      <c r="C5" s="444"/>
      <c r="D5" s="444"/>
      <c r="E5" s="444"/>
      <c r="F5" s="444"/>
      <c r="G5" s="444"/>
      <c r="H5" s="444"/>
      <c r="I5" s="444"/>
      <c r="J5" s="444"/>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s="54">
        <v>10</v>
      </c>
      <c r="B6" s="444" t="s">
        <v>87</v>
      </c>
      <c r="C6" s="444"/>
      <c r="D6" s="444"/>
      <c r="E6" s="444"/>
      <c r="F6" s="444"/>
      <c r="G6" s="444"/>
      <c r="H6" s="444"/>
      <c r="I6" s="444"/>
      <c r="J6" s="444"/>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3.5" customHeight="1">
      <c r="A7" s="54">
        <v>11</v>
      </c>
      <c r="B7" s="446" t="s">
        <v>88</v>
      </c>
      <c r="C7" s="446"/>
      <c r="D7" s="446"/>
      <c r="E7" s="446"/>
      <c r="F7" s="446"/>
      <c r="G7" s="446"/>
      <c r="H7" s="446"/>
      <c r="I7" s="446"/>
      <c r="J7" s="446"/>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 customHeight="1">
      <c r="A8" s="54">
        <v>12</v>
      </c>
      <c r="B8" s="444" t="s">
        <v>89</v>
      </c>
      <c r="C8" s="444"/>
      <c r="D8" s="444"/>
      <c r="E8" s="444"/>
      <c r="F8" s="444"/>
      <c r="G8" s="444"/>
      <c r="H8" s="444"/>
      <c r="I8" s="444"/>
      <c r="J8" s="444"/>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c r="A9"/>
      <c r="B9"/>
      <c r="C9"/>
      <c r="D9"/>
      <c r="E9"/>
      <c r="F9"/>
      <c r="G9"/>
      <c r="H9" s="41"/>
      <c r="I9"/>
      <c r="J9"/>
      <c r="K9" s="32"/>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1" customHeight="1">
      <c r="A10" s="56" t="s">
        <v>90</v>
      </c>
      <c r="B10" s="32"/>
      <c r="C10" s="32"/>
      <c r="D10" s="32"/>
      <c r="E10" s="32"/>
      <c r="F10" s="32"/>
      <c r="G10" s="32"/>
      <c r="H10" s="41"/>
      <c r="I10" s="32"/>
      <c r="J10" s="32"/>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4.25">
      <c r="A11" s="57" t="s">
        <v>91</v>
      </c>
      <c r="B11"/>
      <c r="C11"/>
      <c r="D11"/>
      <c r="E11"/>
      <c r="F11"/>
      <c r="G11"/>
      <c r="H11" s="4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4.25">
      <c r="A12" s="57" t="s">
        <v>92</v>
      </c>
      <c r="B12"/>
      <c r="C12"/>
      <c r="D12"/>
      <c r="E12"/>
      <c r="F12"/>
      <c r="G12"/>
      <c r="H12" s="41"/>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5" customHeight="1">
      <c r="A13"/>
      <c r="B13"/>
      <c r="C13"/>
      <c r="D13"/>
      <c r="E13"/>
      <c r="F13"/>
      <c r="G13"/>
      <c r="H13" s="41"/>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5" customHeight="1">
      <c r="A14" s="57" t="s">
        <v>93</v>
      </c>
      <c r="B14"/>
      <c r="C14"/>
      <c r="D14"/>
      <c r="E14"/>
      <c r="F14"/>
      <c r="G14"/>
      <c r="H14" s="41"/>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4.25">
      <c r="A15" s="57" t="s">
        <v>94</v>
      </c>
      <c r="B15"/>
      <c r="C15"/>
      <c r="D15"/>
      <c r="E15"/>
      <c r="F15"/>
      <c r="G15"/>
      <c r="H15" s="41"/>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4.25">
      <c r="A16" s="444" t="s">
        <v>95</v>
      </c>
      <c r="B16" s="444"/>
      <c r="C16" s="444"/>
      <c r="D16" s="444"/>
      <c r="E16" s="444"/>
      <c r="F16" s="444"/>
      <c r="G16" s="444"/>
      <c r="H16" s="444"/>
      <c r="I16" s="444"/>
      <c r="J16" s="444"/>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 customHeight="1">
      <c r="A17"/>
      <c r="B17"/>
      <c r="C17"/>
      <c r="D17"/>
      <c r="E17"/>
      <c r="F17"/>
      <c r="G17"/>
      <c r="H17" s="41"/>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1" customHeight="1">
      <c r="A18" s="442" t="s">
        <v>96</v>
      </c>
      <c r="B18" s="442"/>
      <c r="C18" s="442"/>
      <c r="D18" s="442"/>
      <c r="E18" s="32"/>
      <c r="F18" s="32"/>
      <c r="G18" s="32"/>
      <c r="H18" s="32"/>
      <c r="I18" s="32"/>
      <c r="J18" s="32"/>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32" customFormat="1" ht="16.5" customHeight="1">
      <c r="A20"/>
      <c r="B20"/>
      <c r="C20" s="31"/>
      <c r="D20" s="31"/>
      <c r="E20" s="31"/>
      <c r="F20" s="31"/>
      <c r="G20" s="31"/>
      <c r="H20" s="31"/>
      <c r="I20" s="31"/>
      <c r="J20" s="31"/>
      <c r="K20" s="31"/>
      <c r="L20" s="31"/>
      <c r="M20" s="31"/>
      <c r="N20" s="31"/>
      <c r="O20" s="31"/>
      <c r="P20" s="31"/>
      <c r="Q20" s="31"/>
      <c r="R20" s="31"/>
      <c r="S20" s="31"/>
      <c r="T20" s="31"/>
    </row>
    <row r="21" spans="1:256" ht="14.25">
      <c r="A21" s="58" t="s">
        <v>97</v>
      </c>
      <c r="B21" s="57" t="s">
        <v>98</v>
      </c>
      <c r="C21"/>
      <c r="D21"/>
      <c r="E21"/>
      <c r="F21"/>
      <c r="G21"/>
      <c r="H21"/>
    </row>
    <row r="22" spans="1:256" ht="14.25">
      <c r="A22" s="58" t="s">
        <v>99</v>
      </c>
      <c r="B22" s="57" t="s">
        <v>100</v>
      </c>
      <c r="C22"/>
      <c r="D22"/>
      <c r="E22"/>
      <c r="F22"/>
      <c r="G22"/>
      <c r="H22"/>
    </row>
    <row r="23" spans="1:256" ht="15" customHeight="1">
      <c r="A23" s="58" t="s">
        <v>101</v>
      </c>
      <c r="B23" s="57" t="s">
        <v>102</v>
      </c>
      <c r="C23"/>
      <c r="D23"/>
      <c r="E23"/>
      <c r="F23"/>
      <c r="G23"/>
      <c r="H23"/>
    </row>
    <row r="24" spans="1:256" ht="15" customHeight="1">
      <c r="A24" s="57"/>
      <c r="B24" s="57" t="s">
        <v>103</v>
      </c>
      <c r="C24"/>
      <c r="D24"/>
      <c r="E24"/>
      <c r="F24"/>
      <c r="G24"/>
      <c r="H24"/>
    </row>
    <row r="25" spans="1:256" ht="15" customHeight="1">
      <c r="A25" s="57"/>
      <c r="B25" s="57" t="s">
        <v>104</v>
      </c>
      <c r="C25"/>
      <c r="D25"/>
      <c r="E25"/>
      <c r="F25"/>
      <c r="G25"/>
      <c r="H25"/>
    </row>
    <row r="26" spans="1:256" ht="15" customHeight="1">
      <c r="A26" s="57"/>
      <c r="B26" s="57" t="s">
        <v>105</v>
      </c>
      <c r="C26"/>
      <c r="D26"/>
      <c r="E26"/>
      <c r="F26"/>
      <c r="G26"/>
      <c r="H26"/>
    </row>
    <row r="27" spans="1:256">
      <c r="A27"/>
      <c r="B27"/>
      <c r="C27"/>
      <c r="D27"/>
      <c r="E27"/>
      <c r="F27"/>
      <c r="G27"/>
      <c r="H27"/>
    </row>
    <row r="28" spans="1:256" ht="21" customHeight="1">
      <c r="A28" s="418" t="s">
        <v>106</v>
      </c>
      <c r="B28" s="418"/>
      <c r="C28" s="418"/>
      <c r="D28" s="418"/>
      <c r="E28" s="418"/>
      <c r="F28" s="418"/>
      <c r="G28" s="418"/>
      <c r="H28"/>
    </row>
    <row r="29" spans="1:256" ht="17.25">
      <c r="A29" s="59"/>
      <c r="B29" s="59"/>
      <c r="C29" s="59"/>
      <c r="D29" s="59"/>
      <c r="E29" s="59"/>
      <c r="F29" s="59"/>
      <c r="G29" s="59"/>
      <c r="H29"/>
    </row>
    <row r="30" spans="1:256" ht="15.75">
      <c r="A30" s="60" t="s">
        <v>107</v>
      </c>
      <c r="B30"/>
      <c r="C30"/>
      <c r="D30"/>
      <c r="E30"/>
      <c r="F30"/>
      <c r="G30"/>
      <c r="H30"/>
    </row>
    <row r="31" spans="1:256">
      <c r="A31"/>
      <c r="B31"/>
      <c r="C31"/>
      <c r="D31"/>
      <c r="E31"/>
      <c r="F31"/>
      <c r="G31"/>
      <c r="H31"/>
    </row>
    <row r="32" spans="1:256" ht="14.25">
      <c r="A32" s="57" t="s">
        <v>108</v>
      </c>
      <c r="B32"/>
      <c r="C32"/>
      <c r="D32"/>
      <c r="E32"/>
      <c r="F32"/>
      <c r="G32"/>
      <c r="H32"/>
    </row>
    <row r="33" spans="1:9" ht="14.25">
      <c r="A33" s="57" t="s">
        <v>109</v>
      </c>
      <c r="B33"/>
      <c r="C33"/>
      <c r="D33"/>
      <c r="E33"/>
      <c r="F33"/>
      <c r="G33"/>
      <c r="H33"/>
    </row>
    <row r="34" spans="1:9" ht="14.25">
      <c r="A34" s="57" t="s">
        <v>110</v>
      </c>
      <c r="B34" s="356"/>
      <c r="C34" s="356"/>
      <c r="D34" s="356"/>
      <c r="E34" s="356"/>
      <c r="F34" s="356"/>
      <c r="G34" s="356"/>
      <c r="H34" s="356"/>
      <c r="I34" s="362"/>
    </row>
    <row r="35" spans="1:9" ht="14.25">
      <c r="A35" s="57" t="s">
        <v>111</v>
      </c>
      <c r="B35"/>
      <c r="C35"/>
      <c r="D35"/>
      <c r="E35"/>
      <c r="F35"/>
      <c r="G35"/>
      <c r="H35"/>
    </row>
    <row r="36" spans="1:9" ht="14.25">
      <c r="A36" s="57" t="s">
        <v>112</v>
      </c>
      <c r="B36"/>
      <c r="C36"/>
      <c r="D36"/>
      <c r="E36"/>
      <c r="F36"/>
      <c r="G36"/>
      <c r="H36"/>
    </row>
    <row r="37" spans="1:9" ht="14.25">
      <c r="A37" s="57" t="s">
        <v>113</v>
      </c>
      <c r="B37"/>
      <c r="C37"/>
      <c r="D37"/>
      <c r="E37"/>
      <c r="F37"/>
      <c r="G37"/>
      <c r="H37"/>
    </row>
    <row r="38" spans="1:9" ht="14.25">
      <c r="A38" s="57" t="s">
        <v>114</v>
      </c>
      <c r="B38"/>
      <c r="C38"/>
      <c r="D38"/>
      <c r="E38"/>
      <c r="F38"/>
      <c r="G38"/>
      <c r="H38"/>
    </row>
    <row r="39" spans="1:9" ht="14.25">
      <c r="A39" s="57" t="s">
        <v>115</v>
      </c>
      <c r="B39"/>
      <c r="C39"/>
      <c r="D39"/>
      <c r="E39"/>
      <c r="F39"/>
      <c r="G39"/>
      <c r="H39"/>
    </row>
    <row r="40" spans="1:9" ht="14.25">
      <c r="A40" s="57" t="s">
        <v>116</v>
      </c>
      <c r="B40"/>
      <c r="C40"/>
      <c r="D40"/>
      <c r="E40"/>
      <c r="F40"/>
      <c r="G40"/>
      <c r="H40"/>
    </row>
    <row r="41" spans="1:9" ht="14.25">
      <c r="A41" s="57" t="s">
        <v>117</v>
      </c>
      <c r="B41"/>
      <c r="C41"/>
      <c r="D41"/>
      <c r="E41"/>
      <c r="F41"/>
      <c r="G41"/>
      <c r="H41"/>
    </row>
    <row r="42" spans="1:9" ht="14.25">
      <c r="A42" s="57" t="s">
        <v>118</v>
      </c>
      <c r="B42"/>
      <c r="C42"/>
      <c r="D42"/>
      <c r="E42"/>
      <c r="F42"/>
      <c r="G42"/>
      <c r="H42"/>
    </row>
    <row r="43" spans="1:9" ht="14.25">
      <c r="A43" s="57" t="s">
        <v>119</v>
      </c>
      <c r="B43"/>
      <c r="C43"/>
      <c r="D43"/>
      <c r="E43"/>
      <c r="F43"/>
      <c r="G43"/>
      <c r="H43"/>
    </row>
    <row r="44" spans="1:9">
      <c r="A44"/>
      <c r="B44"/>
      <c r="C44"/>
      <c r="D44"/>
      <c r="E44"/>
      <c r="F44"/>
      <c r="G44"/>
      <c r="H44"/>
    </row>
    <row r="45" spans="1:9" ht="21" customHeight="1">
      <c r="A45" s="60" t="s">
        <v>120</v>
      </c>
      <c r="B45"/>
      <c r="C45"/>
      <c r="D45"/>
      <c r="E45"/>
      <c r="F45"/>
      <c r="G45"/>
      <c r="H45"/>
    </row>
    <row r="46" spans="1:9">
      <c r="A46"/>
      <c r="B46"/>
      <c r="C46"/>
      <c r="D46"/>
      <c r="E46"/>
      <c r="F46"/>
      <c r="G46"/>
      <c r="H46"/>
    </row>
    <row r="47" spans="1:9" ht="14.25">
      <c r="A47" s="57" t="s">
        <v>108</v>
      </c>
      <c r="B47"/>
      <c r="C47"/>
      <c r="D47"/>
      <c r="E47"/>
      <c r="F47"/>
      <c r="G47"/>
      <c r="H47"/>
    </row>
    <row r="48" spans="1:9" ht="14.25">
      <c r="A48" s="57" t="s">
        <v>109</v>
      </c>
      <c r="B48"/>
      <c r="C48"/>
      <c r="D48"/>
      <c r="E48"/>
      <c r="F48"/>
      <c r="G48"/>
      <c r="H48"/>
    </row>
    <row r="49" spans="1:8" ht="14.25">
      <c r="A49" s="57" t="s">
        <v>111</v>
      </c>
      <c r="B49"/>
      <c r="C49"/>
      <c r="D49"/>
      <c r="E49"/>
      <c r="F49"/>
      <c r="G49"/>
      <c r="H49"/>
    </row>
    <row r="50" spans="1:8" ht="14.25">
      <c r="A50" s="57" t="s">
        <v>121</v>
      </c>
      <c r="B50"/>
      <c r="C50"/>
      <c r="D50"/>
      <c r="E50"/>
      <c r="F50"/>
      <c r="G50"/>
      <c r="H50"/>
    </row>
    <row r="51" spans="1:8" ht="14.25">
      <c r="A51" s="57" t="s">
        <v>122</v>
      </c>
      <c r="B51"/>
      <c r="C51"/>
      <c r="D51"/>
      <c r="E51"/>
      <c r="F51"/>
      <c r="G51"/>
      <c r="H51"/>
    </row>
    <row r="52" spans="1:8" ht="14.25">
      <c r="A52" s="57" t="s">
        <v>123</v>
      </c>
      <c r="B52"/>
      <c r="C52"/>
      <c r="D52"/>
      <c r="E52"/>
      <c r="F52"/>
      <c r="G52"/>
      <c r="H52"/>
    </row>
    <row r="53" spans="1:8" ht="14.25">
      <c r="A53" s="57" t="s">
        <v>113</v>
      </c>
      <c r="B53"/>
      <c r="C53"/>
      <c r="D53"/>
      <c r="E53"/>
      <c r="F53"/>
      <c r="G53"/>
      <c r="H53"/>
    </row>
    <row r="54" spans="1:8" ht="14.25">
      <c r="A54" s="57" t="s">
        <v>124</v>
      </c>
      <c r="B54"/>
      <c r="C54"/>
      <c r="D54"/>
      <c r="E54"/>
      <c r="F54"/>
      <c r="G54"/>
      <c r="H54"/>
    </row>
    <row r="55" spans="1:8" ht="13.5" customHeight="1">
      <c r="A55" s="446" t="s">
        <v>125</v>
      </c>
      <c r="B55" s="446"/>
      <c r="C55" s="446"/>
      <c r="D55" s="446"/>
      <c r="E55" s="446"/>
      <c r="F55" s="446"/>
      <c r="G55" s="446"/>
      <c r="H55" s="446"/>
    </row>
    <row r="56" spans="1:8">
      <c r="A56" s="446"/>
      <c r="B56" s="446"/>
      <c r="C56" s="446"/>
      <c r="D56" s="446"/>
      <c r="E56" s="446"/>
      <c r="F56" s="446"/>
      <c r="G56" s="446"/>
      <c r="H56" s="446"/>
    </row>
    <row r="57" spans="1:8" ht="14.25">
      <c r="A57" s="57" t="s">
        <v>126</v>
      </c>
      <c r="B57"/>
      <c r="C57"/>
      <c r="D57"/>
      <c r="E57"/>
      <c r="F57"/>
      <c r="G57"/>
      <c r="H57"/>
    </row>
    <row r="58" spans="1:8" ht="14.25">
      <c r="A58" s="57" t="s">
        <v>117</v>
      </c>
      <c r="B58"/>
      <c r="C58"/>
      <c r="D58"/>
      <c r="E58"/>
      <c r="F58"/>
      <c r="G58"/>
      <c r="H58"/>
    </row>
    <row r="59" spans="1:8" ht="14.25">
      <c r="A59" s="57" t="s">
        <v>127</v>
      </c>
      <c r="B59"/>
      <c r="C59"/>
      <c r="D59"/>
      <c r="E59"/>
      <c r="F59"/>
      <c r="G59"/>
      <c r="H59"/>
    </row>
    <row r="60" spans="1:8" ht="14.25">
      <c r="A60" s="57" t="s">
        <v>119</v>
      </c>
      <c r="B60"/>
      <c r="C60"/>
      <c r="D60"/>
      <c r="E60"/>
      <c r="F60"/>
      <c r="G60"/>
      <c r="H60"/>
    </row>
  </sheetData>
  <sheetProtection selectLockedCells="1" selectUnlockedCells="1"/>
  <mergeCells count="9">
    <mergeCell ref="A18:D18"/>
    <mergeCell ref="A28:G28"/>
    <mergeCell ref="A55:H56"/>
    <mergeCell ref="B1:J4"/>
    <mergeCell ref="B5:J5"/>
    <mergeCell ref="B6:J6"/>
    <mergeCell ref="B7:J7"/>
    <mergeCell ref="B8:J8"/>
    <mergeCell ref="A16:J16"/>
  </mergeCells>
  <phoneticPr fontId="86"/>
  <pageMargins left="0.98402777777777772" right="0.39374999999999999" top="0.59027777777777779" bottom="0.35416666666666669" header="0.51180555555555551" footer="0.51180555555555551"/>
  <pageSetup paperSize="9" scale="91"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B6" sqref="B6:G6"/>
    </sheetView>
  </sheetViews>
  <sheetFormatPr defaultColWidth="10.125" defaultRowHeight="13.5"/>
  <cols>
    <col min="1" max="1" width="3.625" customWidth="1"/>
    <col min="2" max="6" width="10" customWidth="1"/>
    <col min="7" max="7" width="14.625" customWidth="1"/>
    <col min="8" max="8" width="7.375" customWidth="1"/>
    <col min="9" max="9" width="10" customWidth="1"/>
  </cols>
  <sheetData>
    <row r="1" spans="1:9" ht="24" customHeight="1">
      <c r="A1" s="406" t="s">
        <v>6</v>
      </c>
      <c r="B1" s="406"/>
      <c r="C1" s="406"/>
      <c r="D1" s="406"/>
      <c r="E1" s="406"/>
      <c r="F1" s="406"/>
      <c r="G1" s="406"/>
      <c r="H1" s="406"/>
      <c r="I1" s="406"/>
    </row>
    <row r="3" spans="1:9" ht="24" customHeight="1">
      <c r="B3" s="405" t="s">
        <v>631</v>
      </c>
      <c r="C3" s="404"/>
      <c r="D3" s="404"/>
      <c r="E3" s="404"/>
      <c r="F3" s="404"/>
      <c r="G3" s="404"/>
      <c r="H3" s="23" t="s">
        <v>8</v>
      </c>
    </row>
    <row r="4" spans="1:9" ht="24" customHeight="1">
      <c r="B4" s="405" t="s">
        <v>632</v>
      </c>
      <c r="C4" s="405"/>
      <c r="D4" s="405"/>
      <c r="E4" s="405"/>
      <c r="F4" s="405"/>
      <c r="G4" s="405"/>
      <c r="H4" s="21"/>
    </row>
    <row r="5" spans="1:9" ht="24" customHeight="1">
      <c r="B5" s="405" t="s">
        <v>633</v>
      </c>
      <c r="C5" s="405"/>
      <c r="D5" s="405"/>
      <c r="E5" s="405"/>
      <c r="F5" s="405"/>
      <c r="G5" s="405"/>
      <c r="H5" s="23" t="s">
        <v>11</v>
      </c>
    </row>
    <row r="6" spans="1:9" ht="24" customHeight="1">
      <c r="B6" s="405" t="s">
        <v>12</v>
      </c>
      <c r="C6" s="405"/>
      <c r="D6" s="405"/>
      <c r="E6" s="405"/>
      <c r="F6" s="405"/>
      <c r="G6" s="405"/>
      <c r="H6" s="22"/>
    </row>
    <row r="7" spans="1:9" ht="24" customHeight="1">
      <c r="B7" s="405" t="s">
        <v>13</v>
      </c>
      <c r="C7" s="405"/>
      <c r="D7" s="405"/>
      <c r="E7" s="405"/>
      <c r="F7" s="405"/>
      <c r="G7" s="405"/>
      <c r="H7" s="22"/>
    </row>
    <row r="8" spans="1:9" ht="24" customHeight="1">
      <c r="B8" s="405" t="s">
        <v>14</v>
      </c>
      <c r="C8" s="405"/>
      <c r="D8" s="405"/>
      <c r="E8" s="405"/>
      <c r="F8" s="405"/>
      <c r="G8" s="405"/>
      <c r="H8" s="23" t="s">
        <v>15</v>
      </c>
    </row>
    <row r="9" spans="1:9" ht="24" customHeight="1">
      <c r="B9" s="405" t="s">
        <v>16</v>
      </c>
      <c r="C9" s="405"/>
      <c r="D9" s="405"/>
      <c r="E9" s="405"/>
      <c r="F9" s="405"/>
      <c r="G9" s="405"/>
      <c r="H9" s="22"/>
    </row>
    <row r="10" spans="1:9" ht="24" customHeight="1">
      <c r="B10" s="405" t="s">
        <v>17</v>
      </c>
      <c r="C10" s="405"/>
      <c r="D10" s="405"/>
      <c r="E10" s="405"/>
      <c r="F10" s="405"/>
      <c r="G10" s="405"/>
      <c r="H10" s="22"/>
    </row>
    <row r="11" spans="1:9" ht="24" customHeight="1">
      <c r="B11" s="405" t="s">
        <v>18</v>
      </c>
      <c r="C11" s="405"/>
      <c r="D11" s="405"/>
      <c r="E11" s="405"/>
      <c r="F11" s="405"/>
      <c r="G11" s="405"/>
      <c r="H11" s="23" t="s">
        <v>19</v>
      </c>
    </row>
    <row r="12" spans="1:9" ht="24" customHeight="1">
      <c r="B12" s="24" t="s">
        <v>589</v>
      </c>
      <c r="C12" s="25"/>
      <c r="D12" s="25"/>
      <c r="E12" s="25"/>
      <c r="F12" s="25"/>
      <c r="G12" s="25"/>
      <c r="H12" s="23" t="s">
        <v>21</v>
      </c>
    </row>
    <row r="13" spans="1:9" ht="24" customHeight="1">
      <c r="B13" s="405" t="s">
        <v>591</v>
      </c>
      <c r="C13" s="405"/>
      <c r="D13" s="405"/>
      <c r="E13" s="405"/>
      <c r="F13" s="405"/>
      <c r="G13" s="405"/>
      <c r="H13" s="23" t="s">
        <v>23</v>
      </c>
    </row>
    <row r="14" spans="1:9" ht="24" customHeight="1">
      <c r="B14" s="404" t="s">
        <v>24</v>
      </c>
      <c r="C14" s="404"/>
      <c r="D14" s="404"/>
      <c r="E14" s="404"/>
      <c r="F14" s="404"/>
      <c r="G14" s="404"/>
      <c r="H14" s="22"/>
    </row>
    <row r="15" spans="1:9" ht="24" customHeight="1">
      <c r="B15" s="404" t="s">
        <v>25</v>
      </c>
      <c r="C15" s="404"/>
      <c r="D15" s="404"/>
      <c r="E15" s="404"/>
      <c r="F15" s="404"/>
      <c r="G15" s="404"/>
      <c r="H15" s="23" t="s">
        <v>26</v>
      </c>
    </row>
    <row r="16" spans="1:9" ht="24" customHeight="1">
      <c r="B16" s="404" t="s">
        <v>27</v>
      </c>
      <c r="C16" s="404"/>
      <c r="D16" s="404"/>
      <c r="E16" s="404"/>
      <c r="F16" s="404"/>
      <c r="G16" s="404"/>
    </row>
    <row r="17" spans="2:9" ht="24" customHeight="1">
      <c r="B17" s="404" t="s">
        <v>28</v>
      </c>
      <c r="C17" s="404"/>
      <c r="D17" s="404"/>
      <c r="E17" s="404"/>
      <c r="F17" s="404"/>
      <c r="G17" s="404"/>
      <c r="H17" s="23" t="s">
        <v>29</v>
      </c>
    </row>
    <row r="18" spans="2:9" ht="24" customHeight="1">
      <c r="B18" s="404" t="s">
        <v>590</v>
      </c>
      <c r="C18" s="404"/>
      <c r="D18" s="404"/>
      <c r="E18" s="404"/>
      <c r="F18" s="404"/>
      <c r="G18" s="404"/>
      <c r="H18" s="22" t="s">
        <v>578</v>
      </c>
    </row>
    <row r="19" spans="2:9" ht="24" customHeight="1">
      <c r="B19" s="26"/>
    </row>
    <row r="21" spans="2:9" ht="24" customHeight="1">
      <c r="B21" s="27" t="s">
        <v>36</v>
      </c>
    </row>
    <row r="22" spans="2:9" ht="24" customHeight="1">
      <c r="B22" s="27" t="s">
        <v>37</v>
      </c>
    </row>
    <row r="26" spans="2:9" ht="24" customHeight="1">
      <c r="B26" s="28"/>
    </row>
    <row r="32" spans="2:9">
      <c r="B32" s="356"/>
      <c r="C32" s="356"/>
      <c r="D32" s="356"/>
      <c r="E32" s="356"/>
      <c r="F32" s="356"/>
      <c r="G32" s="356"/>
      <c r="H32" s="356"/>
      <c r="I32" s="356"/>
    </row>
    <row r="38" spans="2:2" ht="24" customHeight="1">
      <c r="B38" s="29"/>
    </row>
    <row r="39" spans="2:2" ht="24" customHeight="1">
      <c r="B39" s="29"/>
    </row>
    <row r="40" spans="2:2" ht="24" customHeight="1">
      <c r="B40" s="30" t="s">
        <v>38</v>
      </c>
    </row>
  </sheetData>
  <sheetProtection selectLockedCells="1" selectUnlockedCells="1"/>
  <mergeCells count="16">
    <mergeCell ref="A1:I1"/>
    <mergeCell ref="B3:G3"/>
    <mergeCell ref="B4:G4"/>
    <mergeCell ref="B5:G5"/>
    <mergeCell ref="B6:G6"/>
    <mergeCell ref="B7:G7"/>
    <mergeCell ref="B8:G8"/>
    <mergeCell ref="B9:G9"/>
    <mergeCell ref="B10:G10"/>
    <mergeCell ref="B11:G11"/>
    <mergeCell ref="B18:G18"/>
    <mergeCell ref="B13:G13"/>
    <mergeCell ref="B14:G14"/>
    <mergeCell ref="B15:G15"/>
    <mergeCell ref="B16:G16"/>
    <mergeCell ref="B17:G17"/>
  </mergeCells>
  <phoneticPr fontId="86"/>
  <pageMargins left="0.98402777777777772" right="0.39374999999999999" top="0.78749999999999998" bottom="0.35416666666666669" header="0.51180555555555551" footer="0.51180555555555551"/>
  <pageSetup paperSize="9" firstPageNumber="0"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view="pageBreakPreview" zoomScale="60" zoomScaleNormal="100" workbookViewId="0">
      <selection activeCell="Q43" sqref="Q43:T44"/>
    </sheetView>
  </sheetViews>
  <sheetFormatPr defaultColWidth="8.625" defaultRowHeight="13.5"/>
  <cols>
    <col min="1" max="1" width="2.625" customWidth="1"/>
    <col min="2" max="8" width="3.625" customWidth="1"/>
    <col min="9" max="9" width="3.375" customWidth="1"/>
    <col min="10" max="16" width="3.625" customWidth="1"/>
    <col min="17" max="19" width="3.625" style="61" customWidth="1"/>
    <col min="20" max="20" width="3.25" style="61" customWidth="1"/>
    <col min="21" max="25" width="3.625" style="61" customWidth="1"/>
    <col min="26" max="29" width="3.625" style="26" customWidth="1"/>
    <col min="30" max="91" width="3.625" customWidth="1"/>
  </cols>
  <sheetData>
    <row r="1" spans="1:29" s="32" customFormat="1" ht="21" customHeight="1">
      <c r="A1" s="452" t="s">
        <v>128</v>
      </c>
      <c r="B1" s="452"/>
      <c r="C1" s="452"/>
      <c r="D1" s="452"/>
      <c r="E1" s="452"/>
      <c r="F1" s="452"/>
      <c r="G1" s="452"/>
      <c r="H1" s="452"/>
      <c r="I1" s="452"/>
      <c r="J1" s="452"/>
      <c r="Z1" s="62"/>
      <c r="AA1" s="62"/>
      <c r="AB1" s="62"/>
      <c r="AC1" s="62"/>
    </row>
    <row r="2" spans="1:29" ht="21" customHeight="1">
      <c r="Q2"/>
      <c r="R2"/>
      <c r="S2"/>
      <c r="T2"/>
      <c r="U2"/>
      <c r="V2"/>
      <c r="W2"/>
      <c r="X2"/>
      <c r="Y2"/>
      <c r="Z2"/>
      <c r="AA2"/>
      <c r="AB2"/>
      <c r="AC2"/>
    </row>
    <row r="3" spans="1:29" ht="13.5" customHeight="1">
      <c r="B3" s="450" t="s">
        <v>65</v>
      </c>
      <c r="C3" s="450"/>
      <c r="D3" s="450"/>
      <c r="E3" s="450"/>
      <c r="F3" s="399" t="s">
        <v>129</v>
      </c>
      <c r="G3" s="399"/>
      <c r="H3" s="399"/>
      <c r="N3" s="450" t="s">
        <v>67</v>
      </c>
      <c r="O3" s="450"/>
      <c r="P3" s="450"/>
      <c r="Q3" s="450"/>
      <c r="R3" s="399" t="s">
        <v>130</v>
      </c>
      <c r="S3" s="399"/>
      <c r="T3" s="399"/>
      <c r="U3"/>
      <c r="V3"/>
      <c r="W3"/>
      <c r="X3"/>
      <c r="Y3"/>
      <c r="Z3"/>
      <c r="AA3"/>
      <c r="AB3"/>
      <c r="AC3"/>
    </row>
    <row r="4" spans="1:29" ht="13.5" customHeight="1">
      <c r="B4" s="450"/>
      <c r="C4" s="450"/>
      <c r="D4" s="450"/>
      <c r="E4" s="450"/>
      <c r="F4" s="399"/>
      <c r="G4" s="399"/>
      <c r="H4" s="399"/>
      <c r="N4" s="450"/>
      <c r="O4" s="450"/>
      <c r="P4" s="450"/>
      <c r="Q4" s="450"/>
      <c r="R4" s="399"/>
      <c r="S4" s="399"/>
      <c r="T4" s="399"/>
      <c r="U4"/>
      <c r="V4"/>
      <c r="W4"/>
      <c r="X4"/>
      <c r="Y4"/>
      <c r="Z4"/>
      <c r="AA4"/>
      <c r="AB4"/>
      <c r="AC4"/>
    </row>
    <row r="5" spans="1:29">
      <c r="H5" s="41"/>
      <c r="Q5"/>
      <c r="R5"/>
      <c r="S5"/>
      <c r="T5"/>
      <c r="U5"/>
      <c r="V5"/>
      <c r="W5"/>
      <c r="X5"/>
      <c r="Y5"/>
      <c r="Z5"/>
      <c r="AA5"/>
      <c r="AB5"/>
      <c r="AC5"/>
    </row>
    <row r="6" spans="1:29">
      <c r="B6" s="63"/>
      <c r="H6" s="41"/>
      <c r="Q6"/>
      <c r="R6"/>
      <c r="S6"/>
      <c r="T6"/>
      <c r="U6"/>
      <c r="V6"/>
      <c r="W6"/>
      <c r="X6"/>
      <c r="Y6"/>
      <c r="Z6"/>
      <c r="AA6"/>
      <c r="AB6"/>
      <c r="AC6"/>
    </row>
    <row r="7" spans="1:29">
      <c r="H7" s="41"/>
      <c r="Q7"/>
      <c r="R7"/>
      <c r="S7"/>
      <c r="T7"/>
      <c r="U7"/>
      <c r="V7"/>
      <c r="W7"/>
      <c r="X7"/>
      <c r="Y7"/>
      <c r="Z7"/>
      <c r="AA7"/>
      <c r="AB7"/>
      <c r="AC7"/>
    </row>
    <row r="8" spans="1:29">
      <c r="H8" s="41"/>
      <c r="Q8"/>
      <c r="R8"/>
      <c r="S8"/>
      <c r="T8"/>
      <c r="U8"/>
      <c r="V8"/>
      <c r="W8"/>
      <c r="X8"/>
      <c r="Y8"/>
      <c r="Z8"/>
      <c r="AA8"/>
      <c r="AB8"/>
      <c r="AC8"/>
    </row>
    <row r="9" spans="1:29">
      <c r="H9" s="41"/>
      <c r="Q9"/>
      <c r="R9"/>
      <c r="S9"/>
      <c r="T9"/>
      <c r="U9"/>
      <c r="V9"/>
      <c r="W9"/>
      <c r="X9"/>
      <c r="Y9"/>
      <c r="Z9"/>
      <c r="AA9"/>
      <c r="AB9"/>
      <c r="AC9"/>
    </row>
    <row r="10" spans="1:29">
      <c r="H10" s="41"/>
      <c r="Q10"/>
      <c r="R10"/>
      <c r="S10"/>
      <c r="T10"/>
      <c r="U10"/>
      <c r="V10"/>
      <c r="W10"/>
      <c r="X10"/>
      <c r="Y10"/>
      <c r="Z10"/>
      <c r="AA10"/>
      <c r="AB10"/>
      <c r="AC10"/>
    </row>
    <row r="11" spans="1:29">
      <c r="H11" s="41"/>
      <c r="Q11"/>
      <c r="R11"/>
      <c r="S11"/>
      <c r="T11"/>
      <c r="U11"/>
      <c r="V11"/>
      <c r="W11"/>
      <c r="X11"/>
      <c r="Y11"/>
      <c r="Z11"/>
      <c r="AA11"/>
      <c r="AB11"/>
      <c r="AC11"/>
    </row>
    <row r="12" spans="1:29">
      <c r="H12" s="41"/>
      <c r="Q12"/>
      <c r="R12"/>
      <c r="S12"/>
      <c r="T12"/>
      <c r="U12"/>
      <c r="V12"/>
      <c r="W12"/>
      <c r="X12"/>
      <c r="Y12"/>
      <c r="Z12"/>
      <c r="AA12"/>
      <c r="AB12"/>
      <c r="AC12"/>
    </row>
    <row r="13" spans="1:29">
      <c r="H13" s="41"/>
      <c r="Q13"/>
      <c r="R13"/>
      <c r="S13"/>
      <c r="T13"/>
      <c r="U13"/>
      <c r="V13"/>
      <c r="W13"/>
      <c r="X13"/>
      <c r="Y13"/>
      <c r="Z13"/>
      <c r="AA13"/>
      <c r="AB13"/>
      <c r="AC13"/>
    </row>
    <row r="14" spans="1:29">
      <c r="H14" s="41"/>
      <c r="Q14"/>
      <c r="R14"/>
      <c r="S14"/>
      <c r="T14"/>
      <c r="U14"/>
      <c r="V14"/>
      <c r="W14"/>
      <c r="X14"/>
      <c r="Y14"/>
      <c r="Z14"/>
      <c r="AA14"/>
      <c r="AB14"/>
      <c r="AC14"/>
    </row>
    <row r="15" spans="1:29">
      <c r="H15" s="41"/>
      <c r="Q15"/>
      <c r="R15"/>
      <c r="S15"/>
      <c r="T15"/>
      <c r="U15"/>
      <c r="V15"/>
      <c r="W15"/>
      <c r="X15"/>
      <c r="Y15"/>
      <c r="Z15"/>
      <c r="AA15"/>
      <c r="AB15"/>
      <c r="AC15"/>
    </row>
    <row r="16" spans="1:29">
      <c r="Q16"/>
      <c r="R16"/>
      <c r="S16"/>
      <c r="T16"/>
      <c r="U16"/>
      <c r="V16"/>
      <c r="W16"/>
      <c r="X16"/>
      <c r="Y16"/>
      <c r="Z16"/>
      <c r="AA16"/>
      <c r="AB16"/>
      <c r="AC16"/>
    </row>
    <row r="17" spans="2:29">
      <c r="H17" s="41"/>
      <c r="Q17"/>
      <c r="R17"/>
      <c r="S17"/>
      <c r="T17"/>
      <c r="U17"/>
      <c r="V17"/>
      <c r="W17"/>
      <c r="X17"/>
      <c r="Y17"/>
      <c r="Z17"/>
      <c r="AA17"/>
      <c r="AB17"/>
      <c r="AC17"/>
    </row>
    <row r="18" spans="2:29">
      <c r="Q18"/>
      <c r="R18"/>
      <c r="S18"/>
      <c r="T18"/>
      <c r="U18"/>
      <c r="V18"/>
      <c r="W18"/>
      <c r="X18"/>
      <c r="Y18"/>
      <c r="Z18"/>
      <c r="AA18"/>
      <c r="AB18"/>
      <c r="AC18"/>
    </row>
    <row r="19" spans="2:29">
      <c r="Q19"/>
      <c r="R19"/>
      <c r="S19"/>
      <c r="T19"/>
      <c r="U19"/>
      <c r="V19"/>
      <c r="W19"/>
      <c r="X19"/>
      <c r="Y19"/>
      <c r="Z19"/>
      <c r="AA19"/>
      <c r="AB19"/>
      <c r="AC19"/>
    </row>
    <row r="20" spans="2:29">
      <c r="Q20"/>
      <c r="R20"/>
      <c r="S20"/>
      <c r="T20"/>
      <c r="U20"/>
      <c r="V20"/>
      <c r="W20"/>
      <c r="X20"/>
      <c r="Y20"/>
      <c r="Z20"/>
      <c r="AA20"/>
      <c r="AB20"/>
      <c r="AC20"/>
    </row>
    <row r="21" spans="2:29">
      <c r="Q21"/>
      <c r="R21"/>
      <c r="S21"/>
      <c r="T21"/>
      <c r="U21"/>
      <c r="V21"/>
      <c r="W21"/>
      <c r="X21"/>
      <c r="Y21"/>
      <c r="Z21"/>
      <c r="AA21"/>
      <c r="AB21"/>
      <c r="AC21"/>
    </row>
    <row r="22" spans="2:29">
      <c r="Q22"/>
      <c r="R22"/>
      <c r="S22"/>
      <c r="T22"/>
      <c r="U22"/>
      <c r="V22"/>
      <c r="W22"/>
      <c r="X22"/>
      <c r="Y22"/>
      <c r="Z22"/>
      <c r="AA22"/>
      <c r="AB22"/>
      <c r="AC22"/>
    </row>
    <row r="23" spans="2:29">
      <c r="Q23"/>
      <c r="R23"/>
      <c r="S23"/>
      <c r="T23"/>
      <c r="U23"/>
      <c r="V23"/>
      <c r="W23"/>
      <c r="X23"/>
      <c r="Y23"/>
      <c r="Z23"/>
      <c r="AA23"/>
      <c r="AB23"/>
      <c r="AC23"/>
    </row>
    <row r="24" spans="2:29">
      <c r="B24" s="63"/>
      <c r="Q24"/>
      <c r="R24"/>
      <c r="S24"/>
      <c r="T24"/>
      <c r="U24"/>
      <c r="V24"/>
      <c r="W24"/>
      <c r="X24"/>
      <c r="Y24"/>
      <c r="Z24"/>
      <c r="AA24"/>
      <c r="AB24"/>
      <c r="AC24"/>
    </row>
    <row r="25" spans="2:29">
      <c r="Q25"/>
      <c r="R25"/>
      <c r="S25"/>
      <c r="T25"/>
      <c r="U25"/>
      <c r="V25"/>
      <c r="W25"/>
      <c r="X25"/>
      <c r="Y25"/>
      <c r="Z25"/>
      <c r="AA25"/>
      <c r="AB25"/>
      <c r="AC25"/>
    </row>
    <row r="26" spans="2:29">
      <c r="Q26"/>
      <c r="R26"/>
      <c r="S26"/>
      <c r="T26"/>
      <c r="U26"/>
      <c r="V26"/>
      <c r="W26"/>
      <c r="X26"/>
      <c r="Y26"/>
      <c r="Z26"/>
      <c r="AA26"/>
      <c r="AB26"/>
      <c r="AC26"/>
    </row>
    <row r="27" spans="2:29" ht="26.25" customHeight="1">
      <c r="B27" s="64"/>
      <c r="Q27"/>
      <c r="R27"/>
      <c r="S27"/>
      <c r="T27"/>
      <c r="U27"/>
      <c r="V27"/>
      <c r="W27"/>
      <c r="X27"/>
      <c r="Y27"/>
      <c r="Z27"/>
      <c r="AA27"/>
      <c r="AB27"/>
      <c r="AC27"/>
    </row>
    <row r="28" spans="2:29">
      <c r="Q28"/>
      <c r="R28"/>
      <c r="S28"/>
      <c r="T28"/>
      <c r="U28"/>
      <c r="V28"/>
      <c r="W28"/>
      <c r="X28"/>
      <c r="Y28"/>
      <c r="Z28"/>
      <c r="AA28"/>
      <c r="AB28"/>
      <c r="AC28"/>
    </row>
    <row r="29" spans="2:29" ht="19.5" customHeight="1">
      <c r="C29" s="447" t="s">
        <v>131</v>
      </c>
      <c r="D29" s="447"/>
      <c r="E29" s="447"/>
      <c r="F29" s="447"/>
      <c r="G29" s="448" t="s">
        <v>132</v>
      </c>
      <c r="H29" s="448"/>
      <c r="I29" s="448"/>
      <c r="J29" s="448"/>
      <c r="K29" s="448"/>
      <c r="L29" s="65"/>
      <c r="M29" s="65"/>
      <c r="N29" s="65"/>
      <c r="O29" s="447" t="s">
        <v>131</v>
      </c>
      <c r="P29" s="447"/>
      <c r="Q29" s="447"/>
      <c r="R29" s="447"/>
      <c r="S29" s="448" t="s">
        <v>133</v>
      </c>
      <c r="T29" s="448"/>
      <c r="U29" s="448"/>
      <c r="V29" s="448"/>
      <c r="W29" s="448"/>
      <c r="X29" s="65"/>
      <c r="Y29" s="65"/>
      <c r="Z29" s="65"/>
      <c r="AA29"/>
      <c r="AB29"/>
      <c r="AC29"/>
    </row>
    <row r="30" spans="2:29" ht="18" customHeight="1">
      <c r="C30" s="447"/>
      <c r="D30" s="447"/>
      <c r="E30" s="447"/>
      <c r="F30" s="447"/>
      <c r="G30" s="448" t="s">
        <v>134</v>
      </c>
      <c r="H30" s="448"/>
      <c r="I30" s="448"/>
      <c r="J30" s="448"/>
      <c r="K30" s="448"/>
      <c r="L30" s="65"/>
      <c r="M30" s="65"/>
      <c r="N30" s="65"/>
      <c r="O30" s="447"/>
      <c r="P30" s="447"/>
      <c r="Q30" s="447"/>
      <c r="R30" s="447"/>
      <c r="S30" s="448" t="s">
        <v>135</v>
      </c>
      <c r="T30" s="448"/>
      <c r="U30" s="448"/>
      <c r="V30" s="448"/>
      <c r="W30" s="448"/>
      <c r="X30" s="65"/>
      <c r="Y30" s="65"/>
      <c r="Z30" s="65"/>
      <c r="AA30"/>
      <c r="AB30"/>
      <c r="AC30"/>
    </row>
    <row r="31" spans="2:29" ht="18" customHeight="1">
      <c r="C31" s="447" t="s">
        <v>136</v>
      </c>
      <c r="D31" s="447"/>
      <c r="E31" s="447"/>
      <c r="F31" s="447"/>
      <c r="G31" s="449" t="s">
        <v>561</v>
      </c>
      <c r="H31" s="448"/>
      <c r="I31" s="448"/>
      <c r="J31" s="448"/>
      <c r="K31" s="448"/>
      <c r="L31" s="65"/>
      <c r="M31" s="65"/>
      <c r="N31" s="65"/>
      <c r="O31" s="447" t="s">
        <v>136</v>
      </c>
      <c r="P31" s="447"/>
      <c r="Q31" s="447"/>
      <c r="R31" s="447"/>
      <c r="S31" s="449" t="s">
        <v>560</v>
      </c>
      <c r="T31" s="448"/>
      <c r="U31" s="448"/>
      <c r="V31" s="448"/>
      <c r="W31" s="448"/>
      <c r="X31" s="65"/>
      <c r="Y31" s="65"/>
      <c r="Z31" s="65"/>
      <c r="AA31"/>
      <c r="AB31"/>
      <c r="AC31"/>
    </row>
    <row r="32" spans="2:29" ht="18" customHeight="1">
      <c r="C32" s="66"/>
      <c r="D32" s="66"/>
      <c r="E32" s="66"/>
      <c r="F32" s="66"/>
      <c r="G32" s="67"/>
      <c r="H32" s="67"/>
      <c r="I32" s="67"/>
      <c r="J32" s="67"/>
      <c r="K32" s="67"/>
      <c r="L32" s="65"/>
      <c r="M32" s="65"/>
      <c r="N32" s="65"/>
      <c r="O32" s="66"/>
      <c r="P32" s="66"/>
      <c r="Q32" s="66"/>
      <c r="R32" s="66"/>
      <c r="S32" s="68"/>
      <c r="T32" s="68"/>
      <c r="U32" s="68"/>
      <c r="V32" s="68"/>
      <c r="W32" s="68"/>
      <c r="X32" s="65"/>
      <c r="Y32" s="65"/>
      <c r="Z32" s="65"/>
      <c r="AA32"/>
      <c r="AB32"/>
      <c r="AC32"/>
    </row>
    <row r="33" spans="2:29">
      <c r="B33" s="450" t="s">
        <v>68</v>
      </c>
      <c r="C33" s="450"/>
      <c r="D33" s="450"/>
      <c r="E33" s="450"/>
      <c r="Q33"/>
      <c r="R33"/>
      <c r="S33"/>
      <c r="T33"/>
      <c r="U33"/>
      <c r="V33"/>
      <c r="W33"/>
      <c r="X33"/>
      <c r="Y33"/>
      <c r="Z33"/>
      <c r="AA33"/>
      <c r="AB33"/>
      <c r="AC33"/>
    </row>
    <row r="34" spans="2:29">
      <c r="B34" s="451"/>
      <c r="C34" s="451"/>
      <c r="D34" s="451"/>
      <c r="E34" s="451"/>
      <c r="F34" s="356"/>
      <c r="G34" s="356"/>
      <c r="H34" s="361"/>
      <c r="I34" s="356"/>
      <c r="Q34"/>
      <c r="R34"/>
      <c r="S34"/>
      <c r="T34"/>
      <c r="U34"/>
      <c r="V34"/>
      <c r="W34"/>
      <c r="X34"/>
      <c r="Y34"/>
      <c r="Z34"/>
      <c r="AA34"/>
      <c r="AB34"/>
      <c r="AC34"/>
    </row>
    <row r="35" spans="2:29" ht="13.5" customHeight="1">
      <c r="B35" s="399" t="s">
        <v>137</v>
      </c>
      <c r="C35" s="399"/>
      <c r="D35" s="399"/>
      <c r="E35" s="399"/>
      <c r="H35" s="63"/>
      <c r="Q35"/>
      <c r="R35"/>
      <c r="S35"/>
      <c r="T35"/>
      <c r="U35"/>
      <c r="V35"/>
      <c r="W35"/>
      <c r="X35"/>
      <c r="Y35"/>
      <c r="Z35"/>
      <c r="AA35"/>
      <c r="AB35"/>
      <c r="AC35"/>
    </row>
    <row r="36" spans="2:29" ht="13.5" customHeight="1">
      <c r="B36" s="399"/>
      <c r="C36" s="399"/>
      <c r="D36" s="399"/>
      <c r="E36" s="399"/>
      <c r="H36" s="63"/>
      <c r="Q36"/>
      <c r="R36"/>
      <c r="S36"/>
      <c r="T36"/>
      <c r="U36"/>
      <c r="V36"/>
      <c r="W36"/>
      <c r="X36"/>
      <c r="Y36"/>
      <c r="Z36"/>
      <c r="AA36"/>
      <c r="AB36"/>
      <c r="AC36"/>
    </row>
    <row r="37" spans="2:29" ht="13.5" customHeight="1">
      <c r="Q37"/>
      <c r="R37"/>
      <c r="S37"/>
      <c r="T37"/>
      <c r="U37"/>
      <c r="V37"/>
      <c r="W37"/>
      <c r="X37"/>
      <c r="Y37"/>
      <c r="Z37"/>
      <c r="AA37"/>
      <c r="AB37"/>
      <c r="AC37"/>
    </row>
    <row r="38" spans="2:29">
      <c r="Q38"/>
      <c r="R38"/>
      <c r="S38"/>
      <c r="T38"/>
      <c r="U38"/>
      <c r="V38"/>
      <c r="W38"/>
      <c r="X38"/>
      <c r="Y38"/>
      <c r="Z38"/>
      <c r="AA38"/>
      <c r="AB38"/>
      <c r="AC38"/>
    </row>
    <row r="39" spans="2:29">
      <c r="Q39"/>
      <c r="R39"/>
      <c r="S39"/>
      <c r="T39"/>
      <c r="U39"/>
      <c r="V39"/>
      <c r="W39"/>
      <c r="X39"/>
      <c r="Y39"/>
      <c r="Z39"/>
      <c r="AA39"/>
      <c r="AB39"/>
      <c r="AC39"/>
    </row>
    <row r="40" spans="2:29">
      <c r="Q40"/>
      <c r="R40"/>
      <c r="S40"/>
      <c r="T40"/>
      <c r="U40"/>
      <c r="V40"/>
      <c r="W40"/>
      <c r="X40"/>
      <c r="Y40"/>
      <c r="Z40"/>
      <c r="AA40"/>
      <c r="AB40"/>
      <c r="AC40"/>
    </row>
    <row r="41" spans="2:29">
      <c r="Q41"/>
      <c r="R41"/>
      <c r="S41"/>
      <c r="T41"/>
      <c r="U41"/>
      <c r="V41"/>
      <c r="W41"/>
      <c r="X41"/>
      <c r="Y41"/>
      <c r="Z41"/>
      <c r="AA41"/>
      <c r="AB41"/>
      <c r="AC41"/>
    </row>
    <row r="42" spans="2:29">
      <c r="Q42"/>
      <c r="R42"/>
      <c r="S42"/>
      <c r="T42"/>
      <c r="U42"/>
      <c r="V42"/>
      <c r="W42"/>
      <c r="X42"/>
      <c r="Y42"/>
      <c r="Z42"/>
      <c r="AA42"/>
      <c r="AB42"/>
      <c r="AC42"/>
    </row>
    <row r="43" spans="2:29" ht="15.75">
      <c r="Q43" s="447" t="s">
        <v>131</v>
      </c>
      <c r="R43" s="447"/>
      <c r="S43" s="447"/>
      <c r="T43" s="447"/>
      <c r="U43" s="448" t="s">
        <v>138</v>
      </c>
      <c r="V43" s="448"/>
      <c r="W43" s="448"/>
      <c r="X43" s="448"/>
      <c r="Y43" s="448"/>
      <c r="Z43"/>
      <c r="AA43"/>
      <c r="AB43"/>
      <c r="AC43"/>
    </row>
    <row r="44" spans="2:29" ht="15.75">
      <c r="Q44" s="447"/>
      <c r="R44" s="447"/>
      <c r="S44" s="447"/>
      <c r="T44" s="447"/>
      <c r="U44" s="448" t="s">
        <v>139</v>
      </c>
      <c r="V44" s="448"/>
      <c r="W44" s="448"/>
      <c r="X44" s="448"/>
      <c r="Y44" s="448"/>
      <c r="Z44"/>
      <c r="AA44"/>
      <c r="AB44"/>
      <c r="AC44"/>
    </row>
    <row r="45" spans="2:29" ht="15.75">
      <c r="Q45" s="447" t="s">
        <v>136</v>
      </c>
      <c r="R45" s="447"/>
      <c r="S45" s="447"/>
      <c r="T45" s="447"/>
      <c r="U45" s="449" t="s">
        <v>562</v>
      </c>
      <c r="V45" s="448"/>
      <c r="W45" s="448"/>
      <c r="X45" s="448"/>
      <c r="Y45" s="448"/>
      <c r="Z45"/>
      <c r="AA45"/>
      <c r="AB45"/>
      <c r="AC45"/>
    </row>
  </sheetData>
  <sheetProtection selectLockedCells="1" selectUnlockedCells="1"/>
  <mergeCells count="22">
    <mergeCell ref="Q45:T45"/>
    <mergeCell ref="U45:Y45"/>
    <mergeCell ref="S31:W31"/>
    <mergeCell ref="B35:E36"/>
    <mergeCell ref="Q43:T44"/>
    <mergeCell ref="U43:Y43"/>
    <mergeCell ref="U44:Y44"/>
    <mergeCell ref="B33:E34"/>
    <mergeCell ref="A1:J1"/>
    <mergeCell ref="B3:E4"/>
    <mergeCell ref="F3:H4"/>
    <mergeCell ref="N3:Q4"/>
    <mergeCell ref="C31:F31"/>
    <mergeCell ref="G31:K31"/>
    <mergeCell ref="O31:R31"/>
    <mergeCell ref="R3:T4"/>
    <mergeCell ref="C29:F30"/>
    <mergeCell ref="G29:K29"/>
    <mergeCell ref="O29:R30"/>
    <mergeCell ref="S29:W29"/>
    <mergeCell ref="G30:K30"/>
    <mergeCell ref="S30:W30"/>
  </mergeCells>
  <phoneticPr fontId="86"/>
  <pageMargins left="0.98402777777777772" right="0.39374999999999999" top="0.78749999999999998" bottom="0.35416666666666669" header="0.51180555555555551" footer="0.51180555555555551"/>
  <pageSetup paperSize="9" firstPageNumber="0"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536"/>
  <sheetViews>
    <sheetView view="pageBreakPreview" zoomScale="60" zoomScaleNormal="100" workbookViewId="0">
      <selection activeCell="T44" sqref="T44"/>
    </sheetView>
  </sheetViews>
  <sheetFormatPr defaultRowHeight="13.5"/>
  <cols>
    <col min="1" max="1" width="15.875" customWidth="1"/>
    <col min="2" max="7" width="12.875" customWidth="1"/>
    <col min="8" max="10" width="15.5" customWidth="1"/>
  </cols>
  <sheetData>
    <row r="1" spans="1:11" s="69" customFormat="1" ht="18.75" customHeight="1">
      <c r="A1" s="453" t="s">
        <v>140</v>
      </c>
      <c r="B1" s="453"/>
      <c r="C1" s="453"/>
    </row>
    <row r="2" spans="1:11" ht="18" customHeight="1">
      <c r="A2" s="70"/>
      <c r="B2" s="1"/>
      <c r="C2" s="1"/>
      <c r="D2" s="1"/>
      <c r="E2" s="1"/>
      <c r="F2" s="1"/>
      <c r="G2" s="1"/>
    </row>
    <row r="3" spans="1:11" ht="18" customHeight="1">
      <c r="A3" s="70"/>
      <c r="B3" s="1"/>
      <c r="C3" s="1"/>
      <c r="D3" s="1"/>
      <c r="E3" s="1"/>
      <c r="F3" s="1"/>
      <c r="G3" s="1"/>
      <c r="H3" s="41"/>
    </row>
    <row r="4" spans="1:11" ht="18" customHeight="1">
      <c r="A4" s="454" t="s">
        <v>141</v>
      </c>
      <c r="B4" s="454"/>
      <c r="C4" s="454"/>
      <c r="D4" s="454"/>
      <c r="E4" s="454"/>
      <c r="F4" s="454"/>
      <c r="G4" s="454"/>
      <c r="H4" s="41"/>
    </row>
    <row r="5" spans="1:11" ht="18" customHeight="1">
      <c r="A5" s="455" t="s">
        <v>142</v>
      </c>
      <c r="B5" s="455"/>
      <c r="C5" s="455"/>
      <c r="D5" s="455"/>
      <c r="E5" s="455"/>
      <c r="F5" s="455"/>
      <c r="G5" s="455"/>
      <c r="H5" s="41"/>
    </row>
    <row r="6" spans="1:11" ht="15" customHeight="1">
      <c r="A6" s="71"/>
      <c r="H6" s="41"/>
    </row>
    <row r="7" spans="1:11" ht="18" customHeight="1">
      <c r="A7" s="72" t="s">
        <v>143</v>
      </c>
      <c r="C7" s="73"/>
      <c r="G7" s="74" t="s">
        <v>144</v>
      </c>
      <c r="H7" s="41"/>
    </row>
    <row r="8" spans="1:11" s="73" customFormat="1" ht="18" customHeight="1">
      <c r="A8" s="340" t="s">
        <v>145</v>
      </c>
      <c r="B8" s="76" t="s">
        <v>146</v>
      </c>
      <c r="C8" s="76" t="s">
        <v>147</v>
      </c>
      <c r="D8" s="76" t="s">
        <v>148</v>
      </c>
      <c r="E8" s="76" t="s">
        <v>149</v>
      </c>
      <c r="F8" s="76" t="s">
        <v>150</v>
      </c>
      <c r="G8" s="76" t="s">
        <v>151</v>
      </c>
      <c r="H8" s="77"/>
      <c r="I8" s="78"/>
      <c r="J8" s="78"/>
      <c r="K8" s="79"/>
    </row>
    <row r="9" spans="1:11" ht="18" customHeight="1">
      <c r="A9" s="80" t="s">
        <v>152</v>
      </c>
      <c r="B9" s="81">
        <v>0</v>
      </c>
      <c r="C9" s="82">
        <v>380000</v>
      </c>
      <c r="D9" s="82">
        <v>760000</v>
      </c>
      <c r="E9" s="81">
        <v>1140000</v>
      </c>
      <c r="F9" s="82">
        <v>1520000</v>
      </c>
      <c r="G9" s="82">
        <v>1900000</v>
      </c>
      <c r="H9" s="77"/>
      <c r="I9" s="83"/>
      <c r="J9" s="83"/>
      <c r="K9" s="79"/>
    </row>
    <row r="10" spans="1:11" ht="18" customHeight="1">
      <c r="A10" s="340" t="s">
        <v>153</v>
      </c>
      <c r="B10" s="84">
        <v>2830000</v>
      </c>
      <c r="C10" s="84">
        <v>3380000</v>
      </c>
      <c r="D10" s="84">
        <v>3870000</v>
      </c>
      <c r="E10" s="84">
        <v>4350000</v>
      </c>
      <c r="F10" s="84">
        <v>4830000</v>
      </c>
      <c r="G10" s="84">
        <v>5300000</v>
      </c>
      <c r="H10" s="349"/>
      <c r="I10" s="351"/>
      <c r="J10" s="85"/>
      <c r="K10" s="79"/>
    </row>
    <row r="11" spans="1:11" ht="18" customHeight="1">
      <c r="A11" s="86" t="s">
        <v>154</v>
      </c>
      <c r="B11" s="87">
        <f>B10</f>
        <v>2830000</v>
      </c>
      <c r="C11" s="87">
        <f t="shared" ref="C11:G11" si="0">C10</f>
        <v>3380000</v>
      </c>
      <c r="D11" s="87">
        <f t="shared" si="0"/>
        <v>3870000</v>
      </c>
      <c r="E11" s="87">
        <f t="shared" si="0"/>
        <v>4350000</v>
      </c>
      <c r="F11" s="87">
        <f t="shared" si="0"/>
        <v>4830000</v>
      </c>
      <c r="G11" s="87">
        <f t="shared" si="0"/>
        <v>5300000</v>
      </c>
      <c r="H11" s="349"/>
      <c r="I11" s="349"/>
      <c r="J11" s="89"/>
      <c r="K11" s="79"/>
    </row>
    <row r="12" spans="1:11" ht="18" customHeight="1">
      <c r="A12" s="90" t="s">
        <v>155</v>
      </c>
      <c r="B12" s="91">
        <f>B11*0.7-80000</f>
        <v>1900999.9999999998</v>
      </c>
      <c r="C12" s="91">
        <f t="shared" ref="C12" si="1">C11*0.7-80000</f>
        <v>2286000</v>
      </c>
      <c r="D12" s="91">
        <f>D11*0.8-440000</f>
        <v>2656000</v>
      </c>
      <c r="E12" s="91">
        <f t="shared" ref="E12:G12" si="2">E11*0.8-440000</f>
        <v>3040000</v>
      </c>
      <c r="F12" s="91">
        <f t="shared" si="2"/>
        <v>3424000</v>
      </c>
      <c r="G12" s="91">
        <f t="shared" si="2"/>
        <v>3800000</v>
      </c>
      <c r="H12" s="349"/>
      <c r="I12" s="88"/>
      <c r="J12" s="89"/>
      <c r="K12" s="79"/>
    </row>
    <row r="13" spans="1:11" ht="18" customHeight="1">
      <c r="A13" s="90" t="s">
        <v>156</v>
      </c>
      <c r="B13" s="91">
        <f>B12-B9</f>
        <v>1900999.9999999998</v>
      </c>
      <c r="C13" s="91">
        <f t="shared" ref="C13:G13" si="3">C12-C9</f>
        <v>1906000</v>
      </c>
      <c r="D13" s="91">
        <f t="shared" si="3"/>
        <v>1896000</v>
      </c>
      <c r="E13" s="91">
        <f t="shared" si="3"/>
        <v>1900000</v>
      </c>
      <c r="F13" s="91">
        <f t="shared" si="3"/>
        <v>1904000</v>
      </c>
      <c r="G13" s="91">
        <f t="shared" si="3"/>
        <v>1900000</v>
      </c>
      <c r="H13" s="349"/>
      <c r="I13" s="88"/>
      <c r="J13" s="89"/>
      <c r="K13" s="79"/>
    </row>
    <row r="14" spans="1:11" ht="18" customHeight="1">
      <c r="A14" s="92" t="s">
        <v>157</v>
      </c>
      <c r="B14" s="93">
        <f>ROUNDDOWN(B13/12,0)</f>
        <v>158416</v>
      </c>
      <c r="C14" s="93">
        <f t="shared" ref="C14:G14" si="4">ROUNDDOWN(C13/12,0)</f>
        <v>158833</v>
      </c>
      <c r="D14" s="93">
        <f t="shared" si="4"/>
        <v>158000</v>
      </c>
      <c r="E14" s="93">
        <f t="shared" si="4"/>
        <v>158333</v>
      </c>
      <c r="F14" s="93">
        <f t="shared" si="4"/>
        <v>158666</v>
      </c>
      <c r="G14" s="93">
        <f t="shared" si="4"/>
        <v>158333</v>
      </c>
      <c r="H14" s="349"/>
      <c r="I14" s="88"/>
      <c r="J14" s="89"/>
      <c r="K14" s="79"/>
    </row>
    <row r="15" spans="1:11" ht="18" customHeight="1">
      <c r="A15" s="340" t="s">
        <v>153</v>
      </c>
      <c r="B15" s="84">
        <v>7720000</v>
      </c>
      <c r="C15" s="84">
        <v>8140000</v>
      </c>
      <c r="D15" s="84">
        <v>8570000</v>
      </c>
      <c r="E15" s="94">
        <v>8990000</v>
      </c>
      <c r="F15" s="84">
        <v>9410000</v>
      </c>
      <c r="G15" s="84">
        <v>9830000</v>
      </c>
      <c r="H15" s="349"/>
      <c r="I15" s="85"/>
      <c r="J15" s="85"/>
      <c r="K15" s="79"/>
    </row>
    <row r="16" spans="1:11" ht="18" customHeight="1">
      <c r="A16" s="90" t="s">
        <v>155</v>
      </c>
      <c r="B16" s="91">
        <f>ROUNDDOWN(B15*0.9,0)-1100000</f>
        <v>5848000</v>
      </c>
      <c r="C16" s="91">
        <f t="shared" ref="C16:G16" si="5">ROUNDDOWN(C15*0.9,0)-1100000</f>
        <v>6226000</v>
      </c>
      <c r="D16" s="91">
        <f t="shared" si="5"/>
        <v>6613000</v>
      </c>
      <c r="E16" s="91">
        <f t="shared" si="5"/>
        <v>6991000</v>
      </c>
      <c r="F16" s="91">
        <f t="shared" si="5"/>
        <v>7369000</v>
      </c>
      <c r="G16" s="91">
        <f t="shared" si="5"/>
        <v>7747000</v>
      </c>
      <c r="H16" s="350"/>
    </row>
    <row r="17" spans="1:11" ht="18" customHeight="1">
      <c r="A17" s="90" t="s">
        <v>156</v>
      </c>
      <c r="B17" s="91">
        <f>ROUNDDOWN(B16-B9,0)</f>
        <v>5848000</v>
      </c>
      <c r="C17" s="91">
        <f t="shared" ref="C17:G17" si="6">ROUNDDOWN(C16-C9,0)</f>
        <v>5846000</v>
      </c>
      <c r="D17" s="91">
        <f t="shared" si="6"/>
        <v>5853000</v>
      </c>
      <c r="E17" s="91">
        <f t="shared" si="6"/>
        <v>5851000</v>
      </c>
      <c r="F17" s="91">
        <f t="shared" si="6"/>
        <v>5849000</v>
      </c>
      <c r="G17" s="91">
        <f t="shared" si="6"/>
        <v>5847000</v>
      </c>
      <c r="H17" s="349"/>
    </row>
    <row r="18" spans="1:11" ht="18" customHeight="1">
      <c r="A18" s="95" t="s">
        <v>157</v>
      </c>
      <c r="B18" s="96">
        <f>ROUNDDOWN(B17/12,0)</f>
        <v>487333</v>
      </c>
      <c r="C18" s="96">
        <f t="shared" ref="C18:G18" si="7">ROUNDDOWN(C17/12,0)</f>
        <v>487166</v>
      </c>
      <c r="D18" s="96">
        <f t="shared" si="7"/>
        <v>487750</v>
      </c>
      <c r="E18" s="96">
        <f t="shared" si="7"/>
        <v>487583</v>
      </c>
      <c r="F18" s="96">
        <f t="shared" si="7"/>
        <v>487416</v>
      </c>
      <c r="G18" s="96">
        <f t="shared" si="7"/>
        <v>487250</v>
      </c>
    </row>
    <row r="19" spans="1:11" ht="15" customHeight="1">
      <c r="B19" s="61"/>
      <c r="C19" s="61"/>
      <c r="G19" s="97"/>
    </row>
    <row r="20" spans="1:11" ht="18" customHeight="1">
      <c r="A20" s="72" t="s">
        <v>158</v>
      </c>
      <c r="D20" s="98" t="s">
        <v>159</v>
      </c>
      <c r="G20" s="74" t="s">
        <v>160</v>
      </c>
    </row>
    <row r="21" spans="1:11" ht="18" customHeight="1">
      <c r="A21" s="340" t="s">
        <v>145</v>
      </c>
      <c r="B21" s="76" t="s">
        <v>146</v>
      </c>
      <c r="C21" s="76" t="s">
        <v>147</v>
      </c>
      <c r="D21" s="76" t="s">
        <v>148</v>
      </c>
      <c r="E21" s="99" t="s">
        <v>149</v>
      </c>
      <c r="F21" s="76" t="s">
        <v>150</v>
      </c>
      <c r="G21" s="81" t="s">
        <v>151</v>
      </c>
    </row>
    <row r="22" spans="1:11" ht="18" customHeight="1">
      <c r="A22" s="340" t="s">
        <v>152</v>
      </c>
      <c r="B22" s="76">
        <v>0</v>
      </c>
      <c r="C22" s="100">
        <v>380000</v>
      </c>
      <c r="D22" s="100">
        <v>760000</v>
      </c>
      <c r="E22" s="99">
        <v>1140000</v>
      </c>
      <c r="F22" s="100">
        <v>1520000</v>
      </c>
      <c r="G22" s="100">
        <v>1900000</v>
      </c>
    </row>
    <row r="23" spans="1:11" ht="18" customHeight="1">
      <c r="A23" s="340" t="s">
        <v>153</v>
      </c>
      <c r="B23" s="84">
        <v>3000000</v>
      </c>
      <c r="C23" s="84">
        <v>3410000</v>
      </c>
      <c r="D23" s="84">
        <v>3910000</v>
      </c>
      <c r="E23" s="101">
        <v>4380000</v>
      </c>
      <c r="F23" s="84">
        <v>4830000</v>
      </c>
      <c r="G23" s="84">
        <v>5280000</v>
      </c>
      <c r="H23" s="352"/>
    </row>
    <row r="24" spans="1:11" ht="18" customHeight="1">
      <c r="A24" s="90" t="s">
        <v>155</v>
      </c>
      <c r="B24" s="91">
        <f>B23-1100000</f>
        <v>1900000</v>
      </c>
      <c r="C24" s="91">
        <f>ROUNDUP(C23*0.75,0)-275000</f>
        <v>2282500</v>
      </c>
      <c r="D24" s="91">
        <f>ROUNDUP(D23*0.75,0)-275000</f>
        <v>2657500</v>
      </c>
      <c r="E24" s="91">
        <f>ROUNDUP(E23*0.85,0)-685000</f>
        <v>3038000</v>
      </c>
      <c r="F24" s="91">
        <f>ROUNDUP(F23*0.85,0)-685000</f>
        <v>3420500</v>
      </c>
      <c r="G24" s="91">
        <f>ROUNDUP(G23*0.85,0)-685000</f>
        <v>3803000</v>
      </c>
    </row>
    <row r="25" spans="1:11" ht="18" customHeight="1">
      <c r="A25" s="90" t="s">
        <v>156</v>
      </c>
      <c r="B25" s="91">
        <f t="shared" ref="B25:G25" si="8">B24-B22</f>
        <v>1900000</v>
      </c>
      <c r="C25" s="91">
        <f>C24-C22</f>
        <v>1902500</v>
      </c>
      <c r="D25" s="91">
        <f t="shared" si="8"/>
        <v>1897500</v>
      </c>
      <c r="E25" s="91">
        <f t="shared" si="8"/>
        <v>1898000</v>
      </c>
      <c r="F25" s="91">
        <f t="shared" si="8"/>
        <v>1900500</v>
      </c>
      <c r="G25" s="91">
        <f t="shared" si="8"/>
        <v>1903000</v>
      </c>
    </row>
    <row r="26" spans="1:11" ht="18" customHeight="1">
      <c r="A26" s="95" t="s">
        <v>157</v>
      </c>
      <c r="B26" s="96">
        <f t="shared" ref="B26:G26" si="9">B25/12</f>
        <v>158333.33333333334</v>
      </c>
      <c r="C26" s="96">
        <f t="shared" si="9"/>
        <v>158541.66666666666</v>
      </c>
      <c r="D26" s="96">
        <f t="shared" si="9"/>
        <v>158125</v>
      </c>
      <c r="E26" s="96">
        <f t="shared" si="9"/>
        <v>158166.66666666666</v>
      </c>
      <c r="F26" s="96">
        <f t="shared" si="9"/>
        <v>158375</v>
      </c>
      <c r="G26" s="96">
        <f t="shared" si="9"/>
        <v>158583.33333333334</v>
      </c>
    </row>
    <row r="28" spans="1:11" s="73" customFormat="1" ht="18" customHeight="1">
      <c r="A28" s="72" t="s">
        <v>161</v>
      </c>
      <c r="B28"/>
      <c r="C28"/>
      <c r="D28" s="98" t="s">
        <v>162</v>
      </c>
      <c r="E28"/>
      <c r="F28"/>
      <c r="G28" s="74" t="s">
        <v>160</v>
      </c>
      <c r="H28" s="74"/>
      <c r="I28" s="85"/>
      <c r="J28" s="85"/>
      <c r="K28" s="79"/>
    </row>
    <row r="29" spans="1:11" ht="18" customHeight="1">
      <c r="A29" s="340" t="s">
        <v>145</v>
      </c>
      <c r="B29" s="76" t="s">
        <v>146</v>
      </c>
      <c r="C29" s="76" t="s">
        <v>147</v>
      </c>
      <c r="D29" s="76" t="s">
        <v>148</v>
      </c>
      <c r="E29" s="99" t="s">
        <v>149</v>
      </c>
      <c r="F29" s="76" t="s">
        <v>150</v>
      </c>
      <c r="G29" s="81" t="s">
        <v>151</v>
      </c>
      <c r="I29" s="88"/>
      <c r="J29" s="89"/>
      <c r="K29" s="79"/>
    </row>
    <row r="30" spans="1:11" ht="18" customHeight="1">
      <c r="A30" s="340" t="s">
        <v>152</v>
      </c>
      <c r="B30" s="102">
        <v>0</v>
      </c>
      <c r="C30" s="102">
        <v>380000</v>
      </c>
      <c r="D30" s="102">
        <v>760000</v>
      </c>
      <c r="E30" s="103">
        <v>1140000</v>
      </c>
      <c r="F30" s="102">
        <v>1520000</v>
      </c>
      <c r="G30" s="102">
        <v>1900000</v>
      </c>
      <c r="I30" s="88"/>
      <c r="J30" s="89"/>
      <c r="K30" s="79"/>
    </row>
    <row r="31" spans="1:11" ht="18" customHeight="1">
      <c r="A31" s="340" t="s">
        <v>153</v>
      </c>
      <c r="B31" s="104">
        <v>2910000</v>
      </c>
      <c r="C31" s="104">
        <v>3410000</v>
      </c>
      <c r="D31" s="104">
        <v>3910000</v>
      </c>
      <c r="E31" s="105">
        <v>4380000</v>
      </c>
      <c r="F31" s="104">
        <v>4943000</v>
      </c>
      <c r="G31" s="104">
        <v>5390000</v>
      </c>
      <c r="I31" s="88"/>
      <c r="J31" s="89"/>
      <c r="K31" s="79"/>
    </row>
    <row r="32" spans="1:11" ht="18" customHeight="1">
      <c r="A32" s="90" t="s">
        <v>155</v>
      </c>
      <c r="B32" s="106">
        <f>ROUNDUP(B31*0.75-275000,0)</f>
        <v>1907500</v>
      </c>
      <c r="C32" s="106">
        <f>ROUNDUP(C31*0.75-275000,0)</f>
        <v>2282500</v>
      </c>
      <c r="D32" s="106">
        <f>ROUNDUP(D31*0.75-275000,0)</f>
        <v>2657500</v>
      </c>
      <c r="E32" s="106">
        <f>ROUNDUP(E31*0.85-685000,0)</f>
        <v>3038000</v>
      </c>
      <c r="F32" s="106">
        <f>ROUNDUP(F31*0.85-785000,0)</f>
        <v>3416550</v>
      </c>
      <c r="G32" s="106">
        <f>ROUNDUP(G31*0.85-785000,0)</f>
        <v>3796500</v>
      </c>
      <c r="I32" s="79"/>
      <c r="J32" s="79"/>
      <c r="K32" s="79"/>
    </row>
    <row r="33" spans="1:11" ht="18" customHeight="1">
      <c r="A33" s="90" t="s">
        <v>156</v>
      </c>
      <c r="B33" s="106">
        <f>B32-380000*0</f>
        <v>1907500</v>
      </c>
      <c r="C33" s="106">
        <f>C32-380000*1</f>
        <v>1902500</v>
      </c>
      <c r="D33" s="106">
        <f>D32-380000*2</f>
        <v>1897500</v>
      </c>
      <c r="E33" s="106">
        <f>E32-380000*3</f>
        <v>1898000</v>
      </c>
      <c r="F33" s="106">
        <f>F32-380000*4</f>
        <v>1896550</v>
      </c>
      <c r="G33" s="106">
        <f>G32-380000*5</f>
        <v>1896500</v>
      </c>
      <c r="I33" s="85"/>
      <c r="J33" s="85"/>
      <c r="K33" s="79"/>
    </row>
    <row r="34" spans="1:11" ht="18" customHeight="1">
      <c r="A34" s="95" t="s">
        <v>157</v>
      </c>
      <c r="B34" s="359">
        <f t="shared" ref="B34:G34" si="10">B33/12</f>
        <v>158958.33333333334</v>
      </c>
      <c r="C34" s="359">
        <f t="shared" si="10"/>
        <v>158541.66666666666</v>
      </c>
      <c r="D34" s="359">
        <f t="shared" si="10"/>
        <v>158125</v>
      </c>
      <c r="E34" s="359">
        <f t="shared" si="10"/>
        <v>158166.66666666666</v>
      </c>
      <c r="F34" s="359">
        <f t="shared" si="10"/>
        <v>158045.83333333334</v>
      </c>
      <c r="G34" s="359">
        <f t="shared" si="10"/>
        <v>158041.66666666666</v>
      </c>
      <c r="H34" s="356"/>
      <c r="I34" s="360"/>
      <c r="J34" s="79"/>
      <c r="K34" s="79"/>
    </row>
    <row r="35" spans="1:11" ht="15" customHeight="1">
      <c r="A35" s="107"/>
      <c r="B35" s="108"/>
      <c r="C35" s="108"/>
      <c r="D35" s="108"/>
      <c r="E35" s="108"/>
      <c r="F35" s="108"/>
      <c r="G35" s="108"/>
      <c r="I35" s="79"/>
      <c r="J35" s="79"/>
      <c r="K35" s="79"/>
    </row>
    <row r="36" spans="1:11" ht="18" customHeight="1">
      <c r="A36" s="72" t="s">
        <v>163</v>
      </c>
      <c r="B36" s="109"/>
      <c r="C36" s="109"/>
      <c r="D36" s="109"/>
      <c r="E36" s="109"/>
      <c r="F36" s="109"/>
      <c r="G36" s="74" t="s">
        <v>160</v>
      </c>
      <c r="I36" s="79"/>
      <c r="J36" s="79"/>
      <c r="K36" s="79"/>
    </row>
    <row r="37" spans="1:11" ht="18" customHeight="1">
      <c r="A37" s="340" t="s">
        <v>145</v>
      </c>
      <c r="B37" s="76" t="s">
        <v>146</v>
      </c>
      <c r="C37" s="76" t="s">
        <v>147</v>
      </c>
      <c r="D37" s="76" t="s">
        <v>148</v>
      </c>
      <c r="E37" s="99" t="s">
        <v>149</v>
      </c>
      <c r="F37" s="76" t="s">
        <v>150</v>
      </c>
      <c r="G37" s="81" t="s">
        <v>151</v>
      </c>
      <c r="I37" s="79"/>
      <c r="J37" s="79"/>
      <c r="K37" s="79"/>
    </row>
    <row r="38" spans="1:11" ht="18" customHeight="1">
      <c r="A38" s="340" t="s">
        <v>152</v>
      </c>
      <c r="B38" s="102">
        <v>0</v>
      </c>
      <c r="C38" s="102">
        <v>380000</v>
      </c>
      <c r="D38" s="102">
        <v>760000</v>
      </c>
      <c r="E38" s="103">
        <v>1140000</v>
      </c>
      <c r="F38" s="102">
        <v>1520000</v>
      </c>
      <c r="G38" s="102">
        <v>1900000</v>
      </c>
      <c r="I38" s="79"/>
      <c r="J38" s="79"/>
      <c r="K38" s="79"/>
    </row>
    <row r="39" spans="1:11" ht="18" customHeight="1">
      <c r="A39" s="340" t="s">
        <v>153</v>
      </c>
      <c r="B39" s="84">
        <v>7788421</v>
      </c>
      <c r="C39" s="84">
        <v>8188421</v>
      </c>
      <c r="D39" s="84">
        <v>8588421</v>
      </c>
      <c r="E39" s="84">
        <v>8988421</v>
      </c>
      <c r="F39" s="84">
        <v>9388421</v>
      </c>
      <c r="G39" s="84">
        <v>9788421</v>
      </c>
    </row>
    <row r="40" spans="1:11" ht="18" customHeight="1">
      <c r="A40" s="90" t="s">
        <v>155</v>
      </c>
      <c r="B40" s="91">
        <f t="shared" ref="B40:G40" si="11">ROUNDUP(B39*0.95,0)-1555000</f>
        <v>5844000</v>
      </c>
      <c r="C40" s="91">
        <f t="shared" si="11"/>
        <v>6224000</v>
      </c>
      <c r="D40" s="91">
        <f t="shared" si="11"/>
        <v>6604000</v>
      </c>
      <c r="E40" s="91">
        <f t="shared" si="11"/>
        <v>6984000</v>
      </c>
      <c r="F40" s="91">
        <f t="shared" si="11"/>
        <v>7364000</v>
      </c>
      <c r="G40" s="91">
        <f t="shared" si="11"/>
        <v>7744000</v>
      </c>
    </row>
    <row r="41" spans="1:11" ht="18" customHeight="1">
      <c r="A41" s="90" t="s">
        <v>156</v>
      </c>
      <c r="B41" s="91">
        <f t="shared" ref="B41:G41" si="12">B40-B30</f>
        <v>5844000</v>
      </c>
      <c r="C41" s="91">
        <f t="shared" si="12"/>
        <v>5844000</v>
      </c>
      <c r="D41" s="91">
        <f t="shared" si="12"/>
        <v>5844000</v>
      </c>
      <c r="E41" s="91">
        <f t="shared" si="12"/>
        <v>5844000</v>
      </c>
      <c r="F41" s="91">
        <f t="shared" si="12"/>
        <v>5844000</v>
      </c>
      <c r="G41" s="91">
        <f t="shared" si="12"/>
        <v>5844000</v>
      </c>
    </row>
    <row r="42" spans="1:11" ht="18" customHeight="1">
      <c r="A42" s="95" t="s">
        <v>157</v>
      </c>
      <c r="B42" s="96">
        <f t="shared" ref="B42:G42" si="13">B41/12</f>
        <v>487000</v>
      </c>
      <c r="C42" s="96">
        <f t="shared" si="13"/>
        <v>487000</v>
      </c>
      <c r="D42" s="96">
        <f t="shared" si="13"/>
        <v>487000</v>
      </c>
      <c r="E42" s="96">
        <f t="shared" si="13"/>
        <v>487000</v>
      </c>
      <c r="F42" s="96">
        <f t="shared" si="13"/>
        <v>487000</v>
      </c>
      <c r="G42" s="96">
        <f t="shared" si="13"/>
        <v>487000</v>
      </c>
    </row>
    <row r="43" spans="1:11" ht="15" customHeight="1">
      <c r="A43" s="78"/>
      <c r="B43" s="110"/>
      <c r="C43" s="110"/>
      <c r="D43" s="110"/>
      <c r="E43" s="110"/>
      <c r="F43" s="110"/>
      <c r="G43" s="110"/>
    </row>
    <row r="44" spans="1:11" ht="18" customHeight="1">
      <c r="A44" s="57" t="s">
        <v>164</v>
      </c>
      <c r="B44" s="61"/>
      <c r="C44" s="61"/>
      <c r="G44" s="97"/>
    </row>
    <row r="45" spans="1:11" ht="18" customHeight="1">
      <c r="A45" s="338" t="s">
        <v>165</v>
      </c>
      <c r="B45" s="61"/>
      <c r="C45" s="61"/>
    </row>
    <row r="46" spans="1:11" ht="18" customHeight="1">
      <c r="A46" s="53" t="s">
        <v>166</v>
      </c>
      <c r="B46" s="61"/>
      <c r="C46" s="61"/>
    </row>
    <row r="65536" ht="18" customHeight="1"/>
  </sheetData>
  <sheetProtection selectLockedCells="1" selectUnlockedCells="1"/>
  <mergeCells count="3">
    <mergeCell ref="A1:C1"/>
    <mergeCell ref="A4:G4"/>
    <mergeCell ref="A5:G5"/>
  </mergeCells>
  <phoneticPr fontId="86"/>
  <pageMargins left="0.98402777777777772" right="0.39374999999999999" top="0.78749999999999998" bottom="0.35416666666666669" header="0.51180555555555551" footer="0.51180555555555551"/>
  <pageSetup paperSize="9" scale="79" firstPageNumber="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view="pageBreakPreview" zoomScale="60" zoomScaleNormal="100" workbookViewId="0">
      <selection activeCell="T44" sqref="T44"/>
    </sheetView>
  </sheetViews>
  <sheetFormatPr defaultColWidth="10.875" defaultRowHeight="13.5"/>
  <cols>
    <col min="1" max="1" width="5.625" customWidth="1"/>
    <col min="2" max="8" width="9.875" customWidth="1"/>
    <col min="9" max="9" width="13.25" customWidth="1"/>
    <col min="10" max="10" width="1.25" customWidth="1"/>
    <col min="11" max="11" width="1.75" customWidth="1"/>
  </cols>
  <sheetData>
    <row r="1" spans="1:8" s="69" customFormat="1" ht="21.75" customHeight="1">
      <c r="A1" s="464" t="s">
        <v>167</v>
      </c>
      <c r="B1" s="464"/>
      <c r="C1" s="464"/>
      <c r="D1" s="464"/>
      <c r="E1" s="464"/>
    </row>
    <row r="2" spans="1:8" ht="6.75" customHeight="1"/>
    <row r="3" spans="1:8" ht="6.75" customHeight="1">
      <c r="H3" s="41"/>
    </row>
    <row r="4" spans="1:8" ht="15" customHeight="1">
      <c r="A4" s="57" t="s">
        <v>168</v>
      </c>
      <c r="H4" s="41"/>
    </row>
    <row r="5" spans="1:8" ht="15" customHeight="1">
      <c r="A5" s="57" t="s">
        <v>169</v>
      </c>
      <c r="H5" s="41"/>
    </row>
    <row r="6" spans="1:8" ht="15" customHeight="1">
      <c r="A6" s="44" t="s">
        <v>170</v>
      </c>
      <c r="H6" s="41"/>
    </row>
    <row r="7" spans="1:8" ht="15" customHeight="1">
      <c r="A7" s="44" t="s">
        <v>171</v>
      </c>
      <c r="H7" s="41"/>
    </row>
    <row r="8" spans="1:8">
      <c r="H8" s="41"/>
    </row>
    <row r="9" spans="1:8" ht="15" customHeight="1">
      <c r="B9" s="440" t="s">
        <v>172</v>
      </c>
      <c r="C9" s="440"/>
      <c r="E9" s="440" t="s">
        <v>173</v>
      </c>
      <c r="F9" s="440"/>
      <c r="G9" s="440"/>
      <c r="H9" s="440"/>
    </row>
    <row r="10" spans="1:8">
      <c r="H10" s="41"/>
    </row>
    <row r="11" spans="1:8" ht="15" customHeight="1">
      <c r="B11" s="465" t="s">
        <v>174</v>
      </c>
      <c r="C11" s="465"/>
      <c r="D11" s="465"/>
      <c r="F11" s="440" t="s">
        <v>175</v>
      </c>
      <c r="G11" s="440"/>
      <c r="H11" s="440"/>
    </row>
    <row r="12" spans="1:8">
      <c r="H12" s="41"/>
    </row>
    <row r="13" spans="1:8" ht="15" customHeight="1">
      <c r="B13" s="440" t="s">
        <v>176</v>
      </c>
      <c r="C13" s="440"/>
      <c r="F13" s="336" t="s">
        <v>177</v>
      </c>
      <c r="G13" s="57" t="s">
        <v>178</v>
      </c>
      <c r="H13" s="41"/>
    </row>
    <row r="14" spans="1:8">
      <c r="H14" s="41"/>
    </row>
    <row r="15" spans="1:8" ht="15" customHeight="1">
      <c r="F15" s="440" t="s">
        <v>179</v>
      </c>
      <c r="G15" s="440"/>
      <c r="H15" s="41"/>
    </row>
    <row r="17" spans="1:10" ht="15" customHeight="1">
      <c r="A17" s="57" t="s">
        <v>180</v>
      </c>
      <c r="H17" s="41"/>
    </row>
    <row r="18" spans="1:10" ht="15" customHeight="1">
      <c r="A18" s="57" t="s">
        <v>181</v>
      </c>
    </row>
    <row r="19" spans="1:10" ht="15" customHeight="1">
      <c r="A19" s="57" t="s">
        <v>182</v>
      </c>
    </row>
    <row r="20" spans="1:10" ht="15" customHeight="1">
      <c r="A20" s="44" t="s">
        <v>183</v>
      </c>
    </row>
    <row r="21" spans="1:10" ht="15" customHeight="1">
      <c r="A21" s="61"/>
    </row>
    <row r="22" spans="1:10" ht="15" customHeight="1">
      <c r="A22" s="462" t="s">
        <v>184</v>
      </c>
      <c r="B22" s="462"/>
      <c r="C22" s="462"/>
      <c r="D22" s="462"/>
      <c r="E22" s="462"/>
      <c r="F22" s="462"/>
      <c r="G22" s="462"/>
      <c r="H22" s="462"/>
      <c r="I22" s="462"/>
      <c r="J22" s="462"/>
    </row>
    <row r="23" spans="1:10" ht="15" customHeight="1">
      <c r="A23" s="462"/>
      <c r="B23" s="462"/>
      <c r="C23" s="462"/>
      <c r="D23" s="462"/>
      <c r="E23" s="462"/>
      <c r="F23" s="462"/>
      <c r="G23" s="462"/>
      <c r="H23" s="462"/>
      <c r="I23" s="462"/>
      <c r="J23" s="462"/>
    </row>
    <row r="24" spans="1:10" ht="15" customHeight="1">
      <c r="A24" s="61"/>
    </row>
    <row r="25" spans="1:10" ht="15" customHeight="1">
      <c r="A25" s="57" t="s">
        <v>185</v>
      </c>
    </row>
    <row r="26" spans="1:10" ht="15" customHeight="1">
      <c r="A26" s="61"/>
    </row>
    <row r="27" spans="1:10" ht="15" customHeight="1">
      <c r="A27" s="462" t="s">
        <v>186</v>
      </c>
      <c r="B27" s="462"/>
      <c r="C27" s="462"/>
      <c r="D27" s="462"/>
      <c r="E27" s="462"/>
      <c r="F27" s="462"/>
      <c r="G27" s="462"/>
      <c r="H27" s="462"/>
      <c r="I27" s="462"/>
      <c r="J27" s="462"/>
    </row>
    <row r="28" spans="1:10" ht="15" customHeight="1">
      <c r="A28" s="462"/>
      <c r="B28" s="462"/>
      <c r="C28" s="462"/>
      <c r="D28" s="462"/>
      <c r="E28" s="462"/>
      <c r="F28" s="462"/>
      <c r="G28" s="462"/>
      <c r="H28" s="462"/>
      <c r="I28" s="462"/>
      <c r="J28" s="462"/>
    </row>
    <row r="30" spans="1:10" ht="15" customHeight="1">
      <c r="A30" s="57" t="s">
        <v>187</v>
      </c>
    </row>
    <row r="31" spans="1:10" ht="15" customHeight="1">
      <c r="A31" s="111" t="s">
        <v>188</v>
      </c>
    </row>
    <row r="32" spans="1:10" ht="12" customHeight="1"/>
    <row r="33" spans="2:9" ht="18.75" customHeight="1">
      <c r="C33" s="463" t="s">
        <v>189</v>
      </c>
      <c r="D33" s="463"/>
      <c r="E33" s="463"/>
      <c r="F33" s="463"/>
      <c r="G33" s="463"/>
      <c r="H33" s="463"/>
    </row>
    <row r="34" spans="2:9" ht="12" customHeight="1">
      <c r="B34" s="356"/>
      <c r="C34" s="356"/>
      <c r="D34" s="356"/>
      <c r="E34" s="356"/>
      <c r="F34" s="356"/>
      <c r="G34" s="356"/>
      <c r="H34" s="356"/>
      <c r="I34" s="356"/>
    </row>
    <row r="35" spans="2:9" ht="15" customHeight="1">
      <c r="B35" s="420" t="s">
        <v>190</v>
      </c>
      <c r="C35" s="420"/>
      <c r="D35" s="420" t="s">
        <v>191</v>
      </c>
      <c r="E35" s="420"/>
      <c r="F35" s="420"/>
      <c r="G35" s="460" t="s">
        <v>192</v>
      </c>
      <c r="H35" s="460"/>
      <c r="I35" s="460"/>
    </row>
    <row r="36" spans="2:9" ht="15" customHeight="1">
      <c r="B36" s="420"/>
      <c r="C36" s="420"/>
      <c r="D36" s="420"/>
      <c r="E36" s="420"/>
      <c r="F36" s="420"/>
      <c r="G36" s="461" t="s">
        <v>193</v>
      </c>
      <c r="H36" s="461"/>
      <c r="I36" s="461"/>
    </row>
    <row r="37" spans="2:9" ht="15" customHeight="1">
      <c r="B37" s="420" t="s">
        <v>194</v>
      </c>
      <c r="C37" s="420"/>
      <c r="D37" s="456" t="s">
        <v>195</v>
      </c>
      <c r="E37" s="456"/>
      <c r="F37" s="456"/>
      <c r="G37" s="457" t="s">
        <v>196</v>
      </c>
      <c r="H37" s="457"/>
      <c r="I37" s="457"/>
    </row>
    <row r="38" spans="2:9" ht="15" customHeight="1">
      <c r="B38" s="420"/>
      <c r="C38" s="420"/>
      <c r="D38" s="458" t="s">
        <v>197</v>
      </c>
      <c r="E38" s="458"/>
      <c r="F38" s="458"/>
      <c r="G38" s="457" t="s">
        <v>198</v>
      </c>
      <c r="H38" s="457"/>
      <c r="I38" s="457"/>
    </row>
    <row r="39" spans="2:9" ht="15" customHeight="1">
      <c r="B39" s="420"/>
      <c r="C39" s="420"/>
      <c r="D39" s="459" t="s">
        <v>199</v>
      </c>
      <c r="E39" s="459"/>
      <c r="F39" s="459"/>
      <c r="G39" s="457"/>
      <c r="H39" s="457"/>
      <c r="I39" s="457"/>
    </row>
    <row r="40" spans="2:9" ht="15" customHeight="1">
      <c r="B40" s="420"/>
      <c r="C40" s="420"/>
      <c r="D40" s="458" t="s">
        <v>200</v>
      </c>
      <c r="E40" s="458"/>
      <c r="F40" s="458"/>
      <c r="G40" s="457" t="s">
        <v>201</v>
      </c>
      <c r="H40" s="457"/>
      <c r="I40" s="457"/>
    </row>
    <row r="41" spans="2:9" ht="15" customHeight="1">
      <c r="B41" s="420"/>
      <c r="C41" s="420"/>
      <c r="D41" s="459" t="s">
        <v>202</v>
      </c>
      <c r="E41" s="459"/>
      <c r="F41" s="459"/>
      <c r="G41" s="457"/>
      <c r="H41" s="457"/>
      <c r="I41" s="457"/>
    </row>
    <row r="42" spans="2:9" ht="15" customHeight="1">
      <c r="B42" s="420"/>
      <c r="C42" s="420"/>
      <c r="D42" s="458" t="s">
        <v>203</v>
      </c>
      <c r="E42" s="458"/>
      <c r="F42" s="458"/>
      <c r="G42" s="457" t="s">
        <v>204</v>
      </c>
      <c r="H42" s="457"/>
      <c r="I42" s="457"/>
    </row>
    <row r="43" spans="2:9" ht="15" customHeight="1">
      <c r="B43" s="420"/>
      <c r="C43" s="420"/>
      <c r="D43" s="459" t="s">
        <v>205</v>
      </c>
      <c r="E43" s="459"/>
      <c r="F43" s="459"/>
      <c r="G43" s="457"/>
      <c r="H43" s="457"/>
      <c r="I43" s="457"/>
    </row>
    <row r="44" spans="2:9" ht="15" customHeight="1">
      <c r="B44" s="420"/>
      <c r="C44" s="420"/>
      <c r="D44" s="456" t="s">
        <v>206</v>
      </c>
      <c r="E44" s="456"/>
      <c r="F44" s="456"/>
      <c r="G44" s="457" t="s">
        <v>207</v>
      </c>
      <c r="H44" s="457"/>
      <c r="I44" s="457"/>
    </row>
    <row r="45" spans="2:9" ht="15" customHeight="1">
      <c r="B45" s="420" t="s">
        <v>208</v>
      </c>
      <c r="C45" s="420"/>
      <c r="D45" s="456" t="s">
        <v>209</v>
      </c>
      <c r="E45" s="456"/>
      <c r="F45" s="456"/>
      <c r="G45" s="457" t="s">
        <v>196</v>
      </c>
      <c r="H45" s="457"/>
      <c r="I45" s="457"/>
    </row>
    <row r="46" spans="2:9" ht="15" customHeight="1">
      <c r="B46" s="420"/>
      <c r="C46" s="420"/>
      <c r="D46" s="458" t="s">
        <v>210</v>
      </c>
      <c r="E46" s="458"/>
      <c r="F46" s="458"/>
      <c r="G46" s="457" t="s">
        <v>211</v>
      </c>
      <c r="H46" s="457"/>
      <c r="I46" s="457"/>
    </row>
    <row r="47" spans="2:9" ht="15" customHeight="1">
      <c r="B47" s="420"/>
      <c r="C47" s="420"/>
      <c r="D47" s="459" t="s">
        <v>212</v>
      </c>
      <c r="E47" s="459"/>
      <c r="F47" s="459"/>
      <c r="G47" s="457"/>
      <c r="H47" s="457"/>
      <c r="I47" s="457"/>
    </row>
    <row r="48" spans="2:9" ht="15" customHeight="1">
      <c r="B48" s="420"/>
      <c r="C48" s="420"/>
      <c r="D48" s="458" t="s">
        <v>213</v>
      </c>
      <c r="E48" s="458"/>
      <c r="F48" s="458"/>
      <c r="G48" s="457" t="s">
        <v>201</v>
      </c>
      <c r="H48" s="457"/>
      <c r="I48" s="457"/>
    </row>
    <row r="49" spans="2:9" ht="15" customHeight="1">
      <c r="B49" s="420"/>
      <c r="C49" s="420"/>
      <c r="D49" s="459" t="s">
        <v>202</v>
      </c>
      <c r="E49" s="459"/>
      <c r="F49" s="459"/>
      <c r="G49" s="457"/>
      <c r="H49" s="457"/>
      <c r="I49" s="457"/>
    </row>
    <row r="50" spans="2:9" ht="15" customHeight="1">
      <c r="B50" s="420"/>
      <c r="C50" s="420"/>
      <c r="D50" s="458" t="s">
        <v>203</v>
      </c>
      <c r="E50" s="458"/>
      <c r="F50" s="458"/>
      <c r="G50" s="457" t="s">
        <v>204</v>
      </c>
      <c r="H50" s="457"/>
      <c r="I50" s="457"/>
    </row>
    <row r="51" spans="2:9" ht="15" customHeight="1">
      <c r="B51" s="420"/>
      <c r="C51" s="420"/>
      <c r="D51" s="459" t="s">
        <v>205</v>
      </c>
      <c r="E51" s="459"/>
      <c r="F51" s="459"/>
      <c r="G51" s="457"/>
      <c r="H51" s="457"/>
      <c r="I51" s="457"/>
    </row>
    <row r="52" spans="2:9" ht="15" customHeight="1">
      <c r="B52" s="420"/>
      <c r="C52" s="420"/>
      <c r="D52" s="456" t="s">
        <v>206</v>
      </c>
      <c r="E52" s="456"/>
      <c r="F52" s="456"/>
      <c r="G52" s="457" t="s">
        <v>207</v>
      </c>
      <c r="H52" s="457"/>
      <c r="I52" s="457"/>
    </row>
    <row r="53" spans="2:9" ht="15" customHeight="1">
      <c r="B53" s="44" t="s">
        <v>214</v>
      </c>
    </row>
    <row r="54" spans="2:9" ht="15" customHeight="1">
      <c r="B54" s="112" t="s">
        <v>215</v>
      </c>
    </row>
  </sheetData>
  <sheetProtection selectLockedCells="1" selectUnlockedCells="1"/>
  <mergeCells count="42">
    <mergeCell ref="D48:F48"/>
    <mergeCell ref="G48:I49"/>
    <mergeCell ref="D49:F49"/>
    <mergeCell ref="D50:F50"/>
    <mergeCell ref="G50:I51"/>
    <mergeCell ref="D51:F51"/>
    <mergeCell ref="D44:F44"/>
    <mergeCell ref="G44:I44"/>
    <mergeCell ref="B45:C52"/>
    <mergeCell ref="D45:F45"/>
    <mergeCell ref="G45:I45"/>
    <mergeCell ref="D46:F46"/>
    <mergeCell ref="G46:I47"/>
    <mergeCell ref="D47:F47"/>
    <mergeCell ref="B37:C44"/>
    <mergeCell ref="D37:F37"/>
    <mergeCell ref="G37:I37"/>
    <mergeCell ref="D38:F38"/>
    <mergeCell ref="G38:I39"/>
    <mergeCell ref="D39:F39"/>
    <mergeCell ref="D52:F52"/>
    <mergeCell ref="G52:I52"/>
    <mergeCell ref="D40:F40"/>
    <mergeCell ref="G40:I41"/>
    <mergeCell ref="D41:F41"/>
    <mergeCell ref="D42:F42"/>
    <mergeCell ref="F15:G15"/>
    <mergeCell ref="A22:J23"/>
    <mergeCell ref="A27:J28"/>
    <mergeCell ref="C33:H33"/>
    <mergeCell ref="B35:C36"/>
    <mergeCell ref="D35:F36"/>
    <mergeCell ref="G35:I35"/>
    <mergeCell ref="G36:I36"/>
    <mergeCell ref="G42:I43"/>
    <mergeCell ref="D43:F43"/>
    <mergeCell ref="B13:C13"/>
    <mergeCell ref="A1:E1"/>
    <mergeCell ref="B9:C9"/>
    <mergeCell ref="E9:H9"/>
    <mergeCell ref="B11:D11"/>
    <mergeCell ref="F11:H11"/>
  </mergeCells>
  <phoneticPr fontId="86"/>
  <pageMargins left="0.98402777777777772" right="0.39374999999999999" top="0.78749999999999998" bottom="0.35416666666666669" header="0.51180555555555551" footer="0.51180555555555551"/>
  <pageSetup paperSize="9" firstPageNumber="0"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60" zoomScaleNormal="100" workbookViewId="0">
      <selection activeCell="T44" sqref="T44"/>
    </sheetView>
  </sheetViews>
  <sheetFormatPr defaultColWidth="9.125" defaultRowHeight="14.25"/>
  <cols>
    <col min="1" max="1" width="4.625" style="57" customWidth="1"/>
    <col min="2" max="9" width="9.875" style="57" customWidth="1"/>
    <col min="10" max="10" width="4.625" style="57" customWidth="1"/>
    <col min="11" max="11" width="5.5" style="57" customWidth="1"/>
    <col min="12" max="16384" width="9.125" style="57"/>
  </cols>
  <sheetData>
    <row r="1" spans="1:10" ht="24" customHeight="1">
      <c r="A1"/>
      <c r="B1"/>
      <c r="C1"/>
      <c r="D1" s="463" t="s">
        <v>216</v>
      </c>
      <c r="E1" s="463"/>
      <c r="F1" s="463"/>
      <c r="G1" s="463"/>
      <c r="H1"/>
      <c r="I1"/>
      <c r="J1"/>
    </row>
    <row r="2" spans="1:10">
      <c r="A2"/>
      <c r="B2"/>
      <c r="C2"/>
      <c r="D2"/>
      <c r="E2"/>
      <c r="F2"/>
      <c r="G2"/>
      <c r="H2"/>
      <c r="I2"/>
      <c r="J2"/>
    </row>
    <row r="3" spans="1:10" ht="24" customHeight="1">
      <c r="A3" s="420" t="s">
        <v>217</v>
      </c>
      <c r="B3" s="420"/>
      <c r="C3" s="420"/>
      <c r="D3" s="420"/>
      <c r="E3" s="420"/>
      <c r="F3" s="420"/>
      <c r="G3" s="420"/>
      <c r="H3" s="420"/>
      <c r="I3" s="420"/>
      <c r="J3" s="420"/>
    </row>
    <row r="4" spans="1:10" ht="24" customHeight="1">
      <c r="A4" s="472" t="s">
        <v>218</v>
      </c>
      <c r="B4" s="472"/>
      <c r="C4" s="472"/>
      <c r="D4" s="472"/>
      <c r="E4" s="472"/>
      <c r="F4" s="420" t="s">
        <v>219</v>
      </c>
      <c r="G4" s="420"/>
      <c r="H4" s="420"/>
      <c r="I4" s="420"/>
      <c r="J4" s="420"/>
    </row>
    <row r="5" spans="1:10" ht="24" customHeight="1">
      <c r="A5" s="113" t="s">
        <v>220</v>
      </c>
      <c r="B5" s="114"/>
      <c r="C5" s="114"/>
      <c r="D5" s="114"/>
      <c r="E5" s="115"/>
      <c r="F5" s="116" t="s">
        <v>221</v>
      </c>
      <c r="G5" s="114"/>
      <c r="H5" s="114"/>
      <c r="I5" s="114"/>
      <c r="J5" s="115"/>
    </row>
    <row r="6" spans="1:10" ht="24" customHeight="1">
      <c r="A6" s="117" t="s">
        <v>222</v>
      </c>
      <c r="B6" s="118"/>
      <c r="C6" s="118"/>
      <c r="D6" s="118"/>
      <c r="E6" s="119"/>
      <c r="F6" s="117" t="s">
        <v>223</v>
      </c>
      <c r="G6" s="118"/>
      <c r="H6" s="118"/>
      <c r="I6" s="118"/>
      <c r="J6" s="119"/>
    </row>
    <row r="7" spans="1:10" ht="24" customHeight="1">
      <c r="A7" s="473" t="s">
        <v>224</v>
      </c>
      <c r="B7" s="473"/>
      <c r="C7" s="473"/>
      <c r="D7" s="473"/>
      <c r="E7" s="473"/>
      <c r="F7" s="474" t="s">
        <v>225</v>
      </c>
      <c r="G7" s="474"/>
      <c r="H7" s="474"/>
      <c r="I7" s="474"/>
      <c r="J7" s="474"/>
    </row>
    <row r="8" spans="1:10" ht="24" customHeight="1">
      <c r="A8" s="117" t="s">
        <v>226</v>
      </c>
      <c r="B8" s="118"/>
      <c r="C8" s="118"/>
      <c r="D8" s="118"/>
      <c r="E8" s="119"/>
      <c r="F8" s="474"/>
      <c r="G8" s="474"/>
      <c r="H8" s="474"/>
      <c r="I8" s="474"/>
      <c r="J8" s="474"/>
    </row>
    <row r="9" spans="1:10" ht="24" customHeight="1">
      <c r="A9" s="120"/>
      <c r="B9" s="121"/>
      <c r="C9" s="121"/>
      <c r="D9" s="121"/>
      <c r="E9" s="122"/>
      <c r="F9" s="123" t="s">
        <v>227</v>
      </c>
      <c r="G9" s="121"/>
      <c r="H9" s="121"/>
      <c r="I9" s="121"/>
      <c r="J9" s="122"/>
    </row>
    <row r="10" spans="1:10" ht="24" customHeight="1">
      <c r="A10" s="124"/>
      <c r="B10" s="125"/>
      <c r="C10" s="125"/>
      <c r="D10" s="125"/>
      <c r="E10" s="126"/>
      <c r="F10" s="127" t="s">
        <v>228</v>
      </c>
      <c r="G10" s="125"/>
      <c r="H10" s="125"/>
      <c r="I10" s="125"/>
      <c r="J10" s="126"/>
    </row>
    <row r="11" spans="1:10" ht="24" customHeight="1">
      <c r="A11" s="469" t="s">
        <v>229</v>
      </c>
      <c r="B11" s="469"/>
      <c r="C11" s="469"/>
      <c r="D11" s="469"/>
      <c r="E11" s="469"/>
      <c r="F11" s="127" t="s">
        <v>230</v>
      </c>
      <c r="G11" s="125"/>
      <c r="H11" s="125"/>
      <c r="I11" s="125"/>
      <c r="J11" s="126"/>
    </row>
    <row r="12" spans="1:10" ht="24" customHeight="1">
      <c r="A12" s="128" t="s">
        <v>231</v>
      </c>
      <c r="B12" s="8"/>
      <c r="C12" s="8"/>
      <c r="D12" s="8"/>
      <c r="E12" s="129"/>
      <c r="F12" s="470" t="s">
        <v>232</v>
      </c>
      <c r="G12" s="470"/>
      <c r="H12" s="470"/>
      <c r="I12" s="470"/>
      <c r="J12" s="126"/>
    </row>
    <row r="13" spans="1:10" ht="24" customHeight="1">
      <c r="A13" s="124"/>
      <c r="B13" s="125"/>
      <c r="C13" s="125"/>
      <c r="D13" s="125"/>
      <c r="E13" s="126"/>
      <c r="F13" s="471" t="s">
        <v>233</v>
      </c>
      <c r="G13" s="471"/>
      <c r="H13" s="471"/>
      <c r="I13" s="471"/>
      <c r="J13" s="126"/>
    </row>
    <row r="14" spans="1:10" ht="24" customHeight="1">
      <c r="A14" s="130"/>
      <c r="B14" s="131"/>
      <c r="C14" s="131"/>
      <c r="D14" s="131"/>
      <c r="E14" s="132"/>
      <c r="F14" s="133" t="s">
        <v>234</v>
      </c>
      <c r="G14" s="131"/>
      <c r="H14" s="131"/>
      <c r="I14" s="131"/>
      <c r="J14" s="132"/>
    </row>
    <row r="15" spans="1:10" ht="24" customHeight="1">
      <c r="A15" s="125"/>
      <c r="B15" s="125"/>
      <c r="C15" s="125"/>
      <c r="D15" s="125"/>
      <c r="E15" s="125"/>
      <c r="F15" s="134"/>
      <c r="G15" s="125"/>
      <c r="H15" s="125"/>
      <c r="I15" s="125"/>
      <c r="J15" s="125"/>
    </row>
    <row r="16" spans="1:10" ht="24" customHeight="1">
      <c r="A16" s="125"/>
      <c r="B16" s="125"/>
      <c r="C16" s="125"/>
      <c r="D16" s="125"/>
      <c r="E16" s="125"/>
      <c r="F16" s="134"/>
      <c r="G16" s="125"/>
      <c r="H16" s="125"/>
      <c r="I16" s="125"/>
      <c r="J16" s="125"/>
    </row>
    <row r="17" spans="1:10">
      <c r="A17"/>
      <c r="B17"/>
      <c r="C17"/>
      <c r="D17"/>
      <c r="E17"/>
      <c r="F17"/>
      <c r="G17"/>
      <c r="H17" s="41"/>
      <c r="I17"/>
      <c r="J17"/>
    </row>
    <row r="18" spans="1:10" ht="24" customHeight="1">
      <c r="A18"/>
      <c r="B18"/>
      <c r="C18"/>
      <c r="D18" s="463" t="s">
        <v>235</v>
      </c>
      <c r="E18" s="463"/>
      <c r="F18" s="463"/>
      <c r="G18" s="463"/>
      <c r="H18"/>
      <c r="I18"/>
      <c r="J18"/>
    </row>
    <row r="19" spans="1:10">
      <c r="A19"/>
      <c r="B19"/>
      <c r="C19"/>
      <c r="D19"/>
      <c r="E19"/>
      <c r="F19"/>
      <c r="G19"/>
      <c r="H19"/>
      <c r="I19"/>
      <c r="J19"/>
    </row>
    <row r="20" spans="1:10" ht="24" customHeight="1">
      <c r="A20" s="420" t="s">
        <v>236</v>
      </c>
      <c r="B20" s="420"/>
      <c r="C20" s="420"/>
      <c r="D20" s="420"/>
      <c r="E20" s="420"/>
      <c r="F20" s="420"/>
      <c r="G20" s="420"/>
      <c r="H20" s="420"/>
      <c r="I20" s="420"/>
      <c r="J20" s="420"/>
    </row>
    <row r="21" spans="1:10" ht="24" customHeight="1">
      <c r="A21" s="420" t="s">
        <v>237</v>
      </c>
      <c r="B21" s="420"/>
      <c r="C21" s="420"/>
      <c r="D21" s="420"/>
      <c r="E21" s="420"/>
      <c r="F21" s="420" t="s">
        <v>238</v>
      </c>
      <c r="G21" s="420"/>
      <c r="H21" s="420"/>
      <c r="I21" s="420"/>
      <c r="J21" s="420"/>
    </row>
    <row r="22" spans="1:10" ht="24" customHeight="1">
      <c r="A22" s="466" t="s">
        <v>239</v>
      </c>
      <c r="B22" s="466"/>
      <c r="C22" s="466"/>
      <c r="D22" s="466"/>
      <c r="E22" s="466"/>
      <c r="F22" s="135" t="s">
        <v>240</v>
      </c>
      <c r="G22" s="114"/>
      <c r="H22" s="114"/>
      <c r="I22" s="114"/>
      <c r="J22" s="115"/>
    </row>
    <row r="23" spans="1:10" ht="24" customHeight="1">
      <c r="A23" s="467" t="s">
        <v>241</v>
      </c>
      <c r="B23" s="467"/>
      <c r="C23" s="467"/>
      <c r="D23" s="467"/>
      <c r="E23" s="467"/>
      <c r="F23" s="136" t="s">
        <v>242</v>
      </c>
      <c r="G23" s="118"/>
      <c r="H23" s="118"/>
      <c r="I23" s="118"/>
      <c r="J23" s="119"/>
    </row>
    <row r="24" spans="1:10" ht="24" customHeight="1">
      <c r="A24" s="468" t="s">
        <v>243</v>
      </c>
      <c r="B24" s="468"/>
      <c r="C24" s="468"/>
      <c r="D24" s="468"/>
      <c r="E24" s="468"/>
      <c r="F24" s="135" t="s">
        <v>244</v>
      </c>
      <c r="G24" s="114"/>
      <c r="H24" s="114"/>
      <c r="I24" s="114"/>
      <c r="J24" s="115"/>
    </row>
    <row r="25" spans="1:10" ht="24" customHeight="1">
      <c r="A25" s="468"/>
      <c r="B25" s="468"/>
      <c r="C25" s="468"/>
      <c r="D25" s="468"/>
      <c r="E25" s="468"/>
      <c r="F25" s="137" t="s">
        <v>245</v>
      </c>
      <c r="G25" s="8"/>
      <c r="H25" s="8"/>
      <c r="I25" s="8"/>
      <c r="J25" s="129"/>
    </row>
    <row r="26" spans="1:10" ht="24" customHeight="1">
      <c r="A26" s="468"/>
      <c r="B26" s="468"/>
      <c r="C26" s="468"/>
      <c r="D26" s="468"/>
      <c r="E26" s="468"/>
      <c r="F26" s="138" t="s">
        <v>246</v>
      </c>
      <c r="G26" s="118"/>
      <c r="H26" s="118"/>
      <c r="I26" s="118"/>
      <c r="J26" s="119"/>
    </row>
    <row r="27" spans="1:10" ht="24" customHeight="1">
      <c r="A27" s="124"/>
      <c r="B27" s="8"/>
      <c r="C27" s="8"/>
      <c r="D27" s="8"/>
      <c r="E27" s="129"/>
      <c r="F27" s="139" t="s">
        <v>247</v>
      </c>
      <c r="G27" s="8"/>
      <c r="H27" s="8"/>
      <c r="I27" s="8"/>
      <c r="J27" s="129"/>
    </row>
    <row r="28" spans="1:10" ht="24" customHeight="1">
      <c r="A28" s="128"/>
      <c r="B28" s="8"/>
      <c r="C28" s="8"/>
      <c r="D28" s="8"/>
      <c r="E28" s="129"/>
      <c r="F28" s="137" t="s">
        <v>248</v>
      </c>
      <c r="G28" s="8"/>
      <c r="H28" s="8"/>
      <c r="I28" s="8"/>
      <c r="J28" s="129"/>
    </row>
    <row r="29" spans="1:10" ht="24" customHeight="1">
      <c r="A29" s="128" t="s">
        <v>249</v>
      </c>
      <c r="B29" s="8"/>
      <c r="C29" s="8"/>
      <c r="D29" s="8"/>
      <c r="E29" s="129"/>
      <c r="F29" s="140" t="s">
        <v>250</v>
      </c>
      <c r="G29" s="8"/>
      <c r="H29" s="8"/>
      <c r="I29" s="8"/>
      <c r="J29" s="129"/>
    </row>
    <row r="30" spans="1:10" ht="24" customHeight="1">
      <c r="A30" s="128" t="s">
        <v>251</v>
      </c>
      <c r="B30" s="8"/>
      <c r="C30" s="8"/>
      <c r="D30" s="8"/>
      <c r="E30" s="129"/>
      <c r="F30" s="141" t="s">
        <v>252</v>
      </c>
      <c r="G30" s="8"/>
      <c r="H30" s="8"/>
      <c r="I30" s="8"/>
      <c r="J30" s="129"/>
    </row>
    <row r="31" spans="1:10" ht="24" customHeight="1">
      <c r="A31" s="128"/>
      <c r="B31" s="8"/>
      <c r="C31" s="8"/>
      <c r="D31" s="8"/>
      <c r="E31" s="129"/>
      <c r="F31" s="142" t="s">
        <v>253</v>
      </c>
      <c r="G31" s="143"/>
      <c r="H31" s="8"/>
      <c r="I31" s="8"/>
      <c r="J31" s="129"/>
    </row>
    <row r="32" spans="1:10" ht="24" customHeight="1">
      <c r="A32" s="117"/>
      <c r="B32" s="118"/>
      <c r="C32" s="118"/>
      <c r="D32" s="118"/>
      <c r="E32" s="119"/>
      <c r="F32" s="144" t="s">
        <v>254</v>
      </c>
      <c r="G32" s="118"/>
      <c r="H32" s="118"/>
      <c r="I32" s="118"/>
      <c r="J32" s="119"/>
    </row>
    <row r="34" spans="2:9">
      <c r="B34" s="358"/>
      <c r="C34" s="358"/>
      <c r="D34" s="358"/>
      <c r="E34" s="358"/>
      <c r="F34" s="358"/>
      <c r="G34" s="358"/>
      <c r="H34" s="358"/>
      <c r="I34" s="358"/>
    </row>
  </sheetData>
  <sheetProtection selectLockedCells="1" selectUnlockedCells="1"/>
  <mergeCells count="16">
    <mergeCell ref="A22:E22"/>
    <mergeCell ref="A23:E23"/>
    <mergeCell ref="A24:E26"/>
    <mergeCell ref="A11:E11"/>
    <mergeCell ref="F12:I12"/>
    <mergeCell ref="F13:I13"/>
    <mergeCell ref="D18:G18"/>
    <mergeCell ref="A20:J20"/>
    <mergeCell ref="A21:E21"/>
    <mergeCell ref="F21:J21"/>
    <mergeCell ref="D1:G1"/>
    <mergeCell ref="A3:J3"/>
    <mergeCell ref="A4:E4"/>
    <mergeCell ref="F4:J4"/>
    <mergeCell ref="A7:E7"/>
    <mergeCell ref="F7:J8"/>
  </mergeCells>
  <phoneticPr fontId="86"/>
  <pageMargins left="0.98402777777777772" right="0.39374999999999999" top="0.78749999999999998" bottom="0.35416666666666669" header="0.51180555555555551" footer="0.51180555555555551"/>
  <pageSetup paperSize="9" firstPageNumber="0"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view="pageBreakPreview" zoomScale="60" zoomScaleNormal="100" workbookViewId="0">
      <selection activeCell="T44" sqref="T44"/>
    </sheetView>
  </sheetViews>
  <sheetFormatPr defaultColWidth="9" defaultRowHeight="13.5"/>
  <cols>
    <col min="1" max="1" width="14.75" style="145" customWidth="1"/>
    <col min="2" max="2" width="4" style="145" customWidth="1"/>
    <col min="3" max="4" width="2.875" style="145" customWidth="1"/>
    <col min="5" max="5" width="16.125" style="145" customWidth="1"/>
    <col min="6" max="6" width="19.125" style="145" customWidth="1"/>
    <col min="7" max="7" width="6.875" style="145" customWidth="1"/>
    <col min="8" max="8" width="9.875" style="145" customWidth="1"/>
    <col min="9" max="10" width="9" style="145"/>
    <col min="11" max="11" width="5.375" style="145" customWidth="1"/>
    <col min="12" max="16384" width="9" style="145"/>
  </cols>
  <sheetData>
    <row r="1" spans="1:256" ht="18">
      <c r="A1" s="146" t="s">
        <v>255</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7.5" customHeight="1">
      <c r="A2" s="445" t="s">
        <v>563</v>
      </c>
      <c r="B2" s="446"/>
      <c r="C2" s="446"/>
      <c r="D2" s="446"/>
      <c r="E2" s="446"/>
      <c r="F2" s="446"/>
      <c r="G2" s="446"/>
      <c r="H2" s="446"/>
      <c r="I2" s="446"/>
      <c r="J2" s="446"/>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c r="A3"/>
      <c r="B3"/>
      <c r="C3"/>
      <c r="D3"/>
      <c r="E3"/>
      <c r="F3"/>
      <c r="G3"/>
      <c r="H3" s="41"/>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7.25" customHeight="1">
      <c r="A4" s="147" t="s">
        <v>256</v>
      </c>
      <c r="B4"/>
      <c r="C4"/>
      <c r="D4"/>
      <c r="E4"/>
      <c r="F4"/>
      <c r="G4"/>
      <c r="H4" s="41"/>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9" customHeight="1">
      <c r="A5"/>
      <c r="B5"/>
      <c r="C5"/>
      <c r="D5" s="38"/>
      <c r="E5" s="38"/>
      <c r="F5" s="38"/>
      <c r="G5" s="38"/>
      <c r="H5" s="148"/>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c r="B6"/>
      <c r="C6" s="341" t="s">
        <v>257</v>
      </c>
      <c r="D6" s="493" t="s">
        <v>258</v>
      </c>
      <c r="E6" s="493"/>
      <c r="F6" s="493"/>
      <c r="G6" s="493"/>
      <c r="H6" s="493"/>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 customHeight="1">
      <c r="A7" s="150" t="s">
        <v>153</v>
      </c>
      <c r="B7"/>
      <c r="C7" s="341" t="s">
        <v>259</v>
      </c>
      <c r="D7" s="486" t="s">
        <v>260</v>
      </c>
      <c r="E7" s="486"/>
      <c r="F7" s="151" t="s">
        <v>261</v>
      </c>
      <c r="G7" s="487" t="s">
        <v>262</v>
      </c>
      <c r="H7" s="48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 customHeight="1">
      <c r="A8"/>
      <c r="B8"/>
      <c r="C8" s="341" t="s">
        <v>263</v>
      </c>
      <c r="D8" s="486" t="s">
        <v>264</v>
      </c>
      <c r="E8" s="486"/>
      <c r="F8" s="151" t="s">
        <v>265</v>
      </c>
      <c r="G8" s="487" t="s">
        <v>266</v>
      </c>
      <c r="H8" s="487"/>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 customHeight="1">
      <c r="A9"/>
      <c r="B9"/>
      <c r="C9" s="341" t="s">
        <v>267</v>
      </c>
      <c r="D9" s="486" t="s">
        <v>268</v>
      </c>
      <c r="E9" s="486"/>
      <c r="F9" s="151" t="s">
        <v>269</v>
      </c>
      <c r="G9" s="487" t="s">
        <v>270</v>
      </c>
      <c r="H9" s="487"/>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5" customHeight="1">
      <c r="A10"/>
      <c r="B10"/>
      <c r="C10" s="152" t="s">
        <v>271</v>
      </c>
      <c r="D10" s="488" t="s">
        <v>272</v>
      </c>
      <c r="E10" s="488"/>
      <c r="F10" s="153" t="s">
        <v>273</v>
      </c>
      <c r="G10" s="153"/>
      <c r="H10" s="154"/>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57" customHeight="1">
      <c r="A11" s="490" t="s">
        <v>274</v>
      </c>
      <c r="B11"/>
      <c r="C11" s="152"/>
      <c r="D11" s="155"/>
      <c r="E11" s="491" t="s">
        <v>275</v>
      </c>
      <c r="F11" s="491"/>
      <c r="G11" s="491"/>
      <c r="H11" s="49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5" customHeight="1">
      <c r="A12" s="490"/>
      <c r="B12"/>
      <c r="C12" s="152" t="s">
        <v>276</v>
      </c>
      <c r="D12" s="492" t="s">
        <v>277</v>
      </c>
      <c r="E12" s="492"/>
      <c r="F12" s="492"/>
      <c r="G12" s="492"/>
      <c r="H12" s="49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c r="A13" s="490"/>
      <c r="B13"/>
      <c r="C13"/>
      <c r="D13"/>
      <c r="E13"/>
      <c r="F13"/>
      <c r="G13"/>
      <c r="H13" s="41"/>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c r="A14"/>
      <c r="B14"/>
      <c r="C14"/>
      <c r="D14"/>
      <c r="E14"/>
      <c r="F14"/>
      <c r="G14"/>
      <c r="H14" s="156"/>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2.5" customHeight="1">
      <c r="A15" s="147" t="s">
        <v>278</v>
      </c>
      <c r="B15"/>
      <c r="C15"/>
      <c r="D15"/>
      <c r="E15"/>
      <c r="F15"/>
      <c r="G15"/>
      <c r="H15" s="41"/>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9"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10" s="157" customFormat="1" ht="18" customHeight="1">
      <c r="A17" s="482" t="s">
        <v>279</v>
      </c>
      <c r="B17" s="482"/>
      <c r="C17" s="482"/>
      <c r="D17" s="482" t="s">
        <v>155</v>
      </c>
      <c r="E17" s="482"/>
      <c r="F17" s="482"/>
      <c r="G17" s="482"/>
      <c r="H17" s="156"/>
    </row>
    <row r="18" spans="1:10" ht="18" customHeight="1">
      <c r="A18" s="483" t="s">
        <v>540</v>
      </c>
      <c r="B18" s="483"/>
      <c r="C18" s="483"/>
      <c r="D18" s="158"/>
      <c r="E18" s="484" t="s">
        <v>280</v>
      </c>
      <c r="F18" s="484"/>
      <c r="G18" s="485"/>
      <c r="H18"/>
      <c r="I18"/>
      <c r="J18"/>
    </row>
    <row r="19" spans="1:10" ht="27.95" customHeight="1">
      <c r="A19" s="479" t="s">
        <v>541</v>
      </c>
      <c r="B19" s="479"/>
      <c r="C19" s="479"/>
      <c r="D19" s="158"/>
      <c r="E19" s="481" t="s">
        <v>542</v>
      </c>
      <c r="F19" s="481"/>
      <c r="G19" s="481"/>
      <c r="H19"/>
      <c r="I19"/>
      <c r="J19"/>
    </row>
    <row r="20" spans="1:10" ht="27.95" customHeight="1">
      <c r="A20" s="479" t="s">
        <v>532</v>
      </c>
      <c r="B20" s="479"/>
      <c r="C20" s="479"/>
      <c r="D20" s="158"/>
      <c r="E20" s="480" t="s">
        <v>544</v>
      </c>
      <c r="F20" s="480"/>
      <c r="G20" s="480"/>
      <c r="H20"/>
      <c r="I20"/>
      <c r="J20"/>
    </row>
    <row r="21" spans="1:10" ht="27.95" customHeight="1">
      <c r="A21" s="479" t="s">
        <v>533</v>
      </c>
      <c r="B21" s="479"/>
      <c r="C21" s="479"/>
      <c r="D21" s="158"/>
      <c r="E21" s="480" t="s">
        <v>543</v>
      </c>
      <c r="F21" s="481"/>
      <c r="G21" s="481"/>
      <c r="H21"/>
      <c r="I21"/>
      <c r="J21"/>
    </row>
    <row r="22" spans="1:10" ht="27.95" customHeight="1">
      <c r="A22" s="479" t="s">
        <v>534</v>
      </c>
      <c r="B22" s="479"/>
      <c r="C22" s="479"/>
      <c r="D22" s="158"/>
      <c r="E22" s="480" t="s">
        <v>545</v>
      </c>
      <c r="F22" s="480"/>
      <c r="G22" s="480"/>
      <c r="H22"/>
      <c r="I22" s="159" t="s">
        <v>281</v>
      </c>
      <c r="J22"/>
    </row>
    <row r="23" spans="1:10" ht="27.95" customHeight="1">
      <c r="A23" s="479" t="s">
        <v>535</v>
      </c>
      <c r="B23" s="479"/>
      <c r="C23" s="479"/>
      <c r="D23" s="158"/>
      <c r="E23" s="480" t="s">
        <v>546</v>
      </c>
      <c r="F23" s="480"/>
      <c r="G23" s="480"/>
      <c r="H23"/>
      <c r="J23"/>
    </row>
    <row r="24" spans="1:10" ht="27.95" customHeight="1">
      <c r="A24" s="479" t="s">
        <v>536</v>
      </c>
      <c r="B24" s="479"/>
      <c r="C24" s="479"/>
      <c r="D24" s="158"/>
      <c r="E24" s="481" t="s">
        <v>547</v>
      </c>
      <c r="F24" s="481"/>
      <c r="G24" s="481"/>
      <c r="H24"/>
      <c r="J24"/>
    </row>
    <row r="25" spans="1:10" ht="27.95" customHeight="1">
      <c r="A25" s="479" t="s">
        <v>537</v>
      </c>
      <c r="B25" s="479"/>
      <c r="C25" s="479"/>
      <c r="D25" s="158"/>
      <c r="E25" s="481" t="s">
        <v>548</v>
      </c>
      <c r="F25" s="481"/>
      <c r="G25" s="481"/>
      <c r="H25"/>
      <c r="J25"/>
    </row>
    <row r="26" spans="1:10" ht="27.95" customHeight="1">
      <c r="A26" s="475" t="s">
        <v>538</v>
      </c>
      <c r="B26" s="475"/>
      <c r="C26" s="475"/>
      <c r="D26" s="160"/>
      <c r="E26" s="476" t="s">
        <v>549</v>
      </c>
      <c r="F26" s="476"/>
      <c r="G26" s="476"/>
      <c r="H26"/>
      <c r="J26"/>
    </row>
    <row r="27" spans="1:10" ht="72.75" customHeight="1">
      <c r="A27" s="477" t="s">
        <v>539</v>
      </c>
      <c r="B27" s="477"/>
      <c r="C27" s="477"/>
      <c r="D27" s="160"/>
      <c r="E27" s="476" t="s">
        <v>550</v>
      </c>
      <c r="F27" s="476"/>
      <c r="G27" s="476"/>
      <c r="H27"/>
      <c r="J27"/>
    </row>
    <row r="28" spans="1:10">
      <c r="A28"/>
      <c r="B28"/>
      <c r="C28"/>
      <c r="F28"/>
      <c r="H28"/>
      <c r="J28"/>
    </row>
    <row r="29" spans="1:10" ht="6.75" customHeight="1">
      <c r="A29"/>
      <c r="B29"/>
      <c r="C29"/>
      <c r="D29"/>
      <c r="E29"/>
      <c r="F29"/>
      <c r="G29"/>
      <c r="H29"/>
      <c r="I29"/>
      <c r="J29"/>
    </row>
    <row r="30" spans="1:10" ht="17.25" customHeight="1">
      <c r="A30" s="147" t="s">
        <v>282</v>
      </c>
      <c r="B30"/>
      <c r="C30"/>
      <c r="D30"/>
      <c r="E30"/>
      <c r="F30"/>
      <c r="G30"/>
      <c r="H30"/>
      <c r="I30"/>
      <c r="J30"/>
    </row>
    <row r="31" spans="1:10" ht="20.25" customHeight="1">
      <c r="A31"/>
      <c r="B31"/>
      <c r="C31"/>
      <c r="D31"/>
      <c r="E31"/>
      <c r="F31"/>
      <c r="G31"/>
      <c r="H31"/>
      <c r="I31"/>
      <c r="J31"/>
    </row>
    <row r="32" spans="1:10" ht="14.25">
      <c r="A32" s="53" t="s">
        <v>155</v>
      </c>
      <c r="B32"/>
      <c r="C32" s="53" t="s">
        <v>283</v>
      </c>
      <c r="D32"/>
      <c r="E32"/>
      <c r="F32" s="150" t="s">
        <v>284</v>
      </c>
      <c r="G32"/>
      <c r="H32"/>
      <c r="I32"/>
      <c r="J32"/>
    </row>
    <row r="33" spans="1:10">
      <c r="A33"/>
      <c r="B33"/>
      <c r="C33"/>
      <c r="D33"/>
      <c r="E33"/>
      <c r="F33"/>
      <c r="G33"/>
      <c r="H33"/>
      <c r="I33"/>
      <c r="J33"/>
    </row>
    <row r="34" spans="1:10" ht="14.25" customHeight="1">
      <c r="A34"/>
      <c r="B34" s="355" t="s">
        <v>285</v>
      </c>
      <c r="C34" s="356"/>
      <c r="D34" s="356"/>
      <c r="E34" s="356"/>
      <c r="F34" s="357" t="s">
        <v>286</v>
      </c>
      <c r="G34" s="356"/>
      <c r="H34" s="356"/>
      <c r="I34" s="356"/>
      <c r="J34"/>
    </row>
    <row r="35" spans="1:10">
      <c r="A35"/>
      <c r="B35"/>
      <c r="C35"/>
      <c r="D35"/>
      <c r="E35"/>
      <c r="F35"/>
      <c r="G35"/>
      <c r="H35"/>
      <c r="I35"/>
      <c r="J35"/>
    </row>
    <row r="36" spans="1:10">
      <c r="A36"/>
      <c r="B36"/>
      <c r="C36"/>
      <c r="D36"/>
      <c r="E36"/>
      <c r="F36"/>
      <c r="G36"/>
      <c r="H36"/>
      <c r="I36"/>
      <c r="J36"/>
    </row>
    <row r="37" spans="1:10" ht="30" customHeight="1">
      <c r="A37" s="478" t="s">
        <v>287</v>
      </c>
      <c r="B37" s="478"/>
      <c r="C37" s="478"/>
      <c r="D37" s="478"/>
      <c r="E37" s="478"/>
      <c r="F37" s="478"/>
      <c r="G37" s="478"/>
      <c r="H37" s="478"/>
      <c r="I37" s="478"/>
      <c r="J37" s="478"/>
    </row>
    <row r="38" spans="1:10" ht="15.75" customHeight="1">
      <c r="A38" s="436" t="s">
        <v>288</v>
      </c>
      <c r="B38" s="436"/>
      <c r="C38" s="436"/>
      <c r="D38" s="436"/>
      <c r="E38" s="436"/>
      <c r="F38" s="436"/>
      <c r="G38" s="436"/>
      <c r="H38" s="436"/>
      <c r="I38" s="436"/>
      <c r="J38" s="436"/>
    </row>
    <row r="39" spans="1:10" ht="15.75" customHeight="1">
      <c r="A39" s="436"/>
      <c r="B39" s="436"/>
      <c r="C39" s="436"/>
      <c r="D39" s="436"/>
      <c r="E39" s="436"/>
      <c r="F39" s="436"/>
      <c r="G39" s="436"/>
      <c r="H39" s="436"/>
      <c r="I39" s="436"/>
      <c r="J39" s="436"/>
    </row>
    <row r="40" spans="1:10">
      <c r="A40" s="161" t="s">
        <v>289</v>
      </c>
    </row>
  </sheetData>
  <sheetProtection selectLockedCells="1" selectUnlockedCells="1"/>
  <mergeCells count="36">
    <mergeCell ref="A38:J39"/>
    <mergeCell ref="A23:C23"/>
    <mergeCell ref="E23:G23"/>
    <mergeCell ref="A24:C24"/>
    <mergeCell ref="E24:G24"/>
    <mergeCell ref="A25:C25"/>
    <mergeCell ref="E25:G25"/>
    <mergeCell ref="A26:C26"/>
    <mergeCell ref="E26:G26"/>
    <mergeCell ref="A27:C27"/>
    <mergeCell ref="E27:G27"/>
    <mergeCell ref="A37:J37"/>
    <mergeCell ref="A20:C20"/>
    <mergeCell ref="E20:G20"/>
    <mergeCell ref="A21:C21"/>
    <mergeCell ref="E21:G21"/>
    <mergeCell ref="A22:C22"/>
    <mergeCell ref="E22:G22"/>
    <mergeCell ref="A17:C17"/>
    <mergeCell ref="D17:G17"/>
    <mergeCell ref="A18:C18"/>
    <mergeCell ref="E18:G18"/>
    <mergeCell ref="A19:C19"/>
    <mergeCell ref="E19:G19"/>
    <mergeCell ref="D9:E9"/>
    <mergeCell ref="G9:H9"/>
    <mergeCell ref="D10:E10"/>
    <mergeCell ref="A11:A13"/>
    <mergeCell ref="E11:H11"/>
    <mergeCell ref="D12:H12"/>
    <mergeCell ref="A2:J2"/>
    <mergeCell ref="D6:H6"/>
    <mergeCell ref="D7:E7"/>
    <mergeCell ref="G7:H7"/>
    <mergeCell ref="D8:E8"/>
    <mergeCell ref="G8:H8"/>
  </mergeCells>
  <phoneticPr fontId="86"/>
  <pageMargins left="0.98402777777777772" right="0.39374999999999999" top="0.78749999999999998" bottom="0.35416666666666669" header="0.51180555555555551" footer="0.51180555555555551"/>
  <pageSetup paperSize="9" scale="88" firstPageNumber="0"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8"/>
  <sheetViews>
    <sheetView view="pageBreakPreview" zoomScale="80" zoomScaleNormal="100" zoomScaleSheetLayoutView="80" workbookViewId="0">
      <selection activeCell="T44" sqref="T44"/>
    </sheetView>
  </sheetViews>
  <sheetFormatPr defaultColWidth="9" defaultRowHeight="14.25"/>
  <cols>
    <col min="1" max="1" width="3.75" style="51" customWidth="1"/>
    <col min="2" max="2" width="4.125" style="51" customWidth="1"/>
    <col min="3" max="3" width="5.25" style="51" customWidth="1"/>
    <col min="4" max="4" width="14.875" style="51" customWidth="1"/>
    <col min="5" max="6" width="1.125" style="51" customWidth="1"/>
    <col min="7" max="7" width="6" style="51" customWidth="1"/>
    <col min="8" max="8" width="26.625" style="51" customWidth="1"/>
    <col min="9" max="9" width="1.125" style="51" customWidth="1"/>
    <col min="10" max="10" width="26" style="51" customWidth="1"/>
    <col min="11" max="16384" width="9" style="51"/>
  </cols>
  <sheetData>
    <row r="1" spans="1:256" s="162" customFormat="1" ht="19.5" customHeight="1">
      <c r="A1" s="147" t="s">
        <v>290</v>
      </c>
    </row>
    <row r="2" spans="1:256" s="164" customFormat="1" ht="5.25" customHeight="1">
      <c r="A2" s="163"/>
    </row>
    <row r="3" spans="1:256" ht="24" customHeight="1">
      <c r="A3" s="507" t="s">
        <v>291</v>
      </c>
      <c r="B3" s="507"/>
      <c r="C3" s="507"/>
      <c r="D3" s="507"/>
      <c r="E3" s="507"/>
      <c r="F3" s="507"/>
      <c r="G3" s="507"/>
      <c r="H3" s="507"/>
      <c r="I3" s="507"/>
      <c r="J3" s="507"/>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8" customHeight="1">
      <c r="A4" s="508" t="s">
        <v>292</v>
      </c>
      <c r="B4" s="509" t="s">
        <v>293</v>
      </c>
      <c r="C4" s="509"/>
      <c r="D4" s="509"/>
      <c r="E4" s="509"/>
      <c r="F4" s="510" t="s">
        <v>294</v>
      </c>
      <c r="G4" s="510"/>
      <c r="H4" s="510"/>
      <c r="I4" s="165"/>
      <c r="J4" s="341" t="s">
        <v>295</v>
      </c>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32.1" customHeight="1">
      <c r="A5" s="508"/>
      <c r="B5" s="166" t="s">
        <v>296</v>
      </c>
      <c r="C5" s="497" t="s">
        <v>297</v>
      </c>
      <c r="D5" s="497"/>
      <c r="E5" s="165"/>
      <c r="F5" s="167"/>
      <c r="G5" s="498" t="s">
        <v>567</v>
      </c>
      <c r="H5" s="499"/>
      <c r="I5" s="168"/>
      <c r="J5" s="590" t="s">
        <v>525</v>
      </c>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32.1" customHeight="1">
      <c r="A6" s="508"/>
      <c r="B6" s="166" t="s">
        <v>298</v>
      </c>
      <c r="C6" s="500" t="s">
        <v>299</v>
      </c>
      <c r="D6" s="500"/>
      <c r="E6" s="165"/>
      <c r="F6" s="169"/>
      <c r="G6" s="499" t="s">
        <v>300</v>
      </c>
      <c r="H6" s="499"/>
      <c r="I6" s="170"/>
      <c r="J6" s="590"/>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1.95" customHeight="1">
      <c r="A7" s="502" t="s">
        <v>301</v>
      </c>
      <c r="B7" s="171" t="s">
        <v>302</v>
      </c>
      <c r="C7" s="591" t="s">
        <v>303</v>
      </c>
      <c r="D7" s="591"/>
      <c r="E7" s="172"/>
      <c r="F7" s="173"/>
      <c r="G7" s="498" t="s">
        <v>566</v>
      </c>
      <c r="H7" s="499"/>
      <c r="I7" s="168"/>
      <c r="J7" s="592" t="s">
        <v>526</v>
      </c>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1.95" customHeight="1">
      <c r="A8" s="502"/>
      <c r="B8" s="174" t="s">
        <v>305</v>
      </c>
      <c r="C8" s="503" t="s">
        <v>306</v>
      </c>
      <c r="D8" s="503"/>
      <c r="E8" s="175"/>
      <c r="F8" s="176"/>
      <c r="G8" s="499"/>
      <c r="H8" s="499"/>
      <c r="I8" s="177"/>
      <c r="J8" s="592"/>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32.1" customHeight="1">
      <c r="A9" s="502"/>
      <c r="B9" s="166" t="s">
        <v>307</v>
      </c>
      <c r="C9" s="500" t="s">
        <v>308</v>
      </c>
      <c r="D9" s="500"/>
      <c r="E9" s="165"/>
      <c r="F9" s="169"/>
      <c r="G9" s="499" t="s">
        <v>565</v>
      </c>
      <c r="H9" s="499"/>
      <c r="I9" s="170"/>
      <c r="J9" s="342" t="s">
        <v>527</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5.25" customHeight="1">
      <c r="A10" s="502"/>
      <c r="B10" s="171"/>
      <c r="C10" s="178"/>
      <c r="D10" s="178"/>
      <c r="E10" s="172"/>
      <c r="F10" s="173"/>
      <c r="G10" s="179"/>
      <c r="H10" s="180"/>
      <c r="I10" s="168"/>
      <c r="J10" s="181"/>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25.25" customHeight="1">
      <c r="A11" s="502"/>
      <c r="B11" s="182" t="s">
        <v>310</v>
      </c>
      <c r="C11" s="505" t="s">
        <v>555</v>
      </c>
      <c r="D11" s="506"/>
      <c r="E11" s="183"/>
      <c r="F11" s="184"/>
      <c r="G11" s="593" t="s">
        <v>551</v>
      </c>
      <c r="H11" s="593"/>
      <c r="I11" s="185"/>
      <c r="J11" s="353" t="s">
        <v>552</v>
      </c>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5.25" customHeight="1">
      <c r="A12" s="502"/>
      <c r="B12" s="174"/>
      <c r="C12" s="186"/>
      <c r="D12" s="186"/>
      <c r="E12" s="175"/>
      <c r="F12" s="176"/>
      <c r="G12" s="187"/>
      <c r="H12" s="188"/>
      <c r="I12" s="177"/>
      <c r="J12" s="189"/>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6" customHeight="1">
      <c r="A13" s="502"/>
      <c r="B13" s="171"/>
      <c r="C13" s="178"/>
      <c r="D13" s="178"/>
      <c r="E13" s="172"/>
      <c r="F13" s="173"/>
      <c r="G13" s="179"/>
      <c r="H13" s="180"/>
      <c r="I13" s="168"/>
      <c r="J13" s="181"/>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93.75" customHeight="1">
      <c r="A14" s="502"/>
      <c r="B14" s="182" t="s">
        <v>311</v>
      </c>
      <c r="C14" s="594" t="s">
        <v>556</v>
      </c>
      <c r="D14" s="506"/>
      <c r="E14" s="183"/>
      <c r="F14" s="184"/>
      <c r="G14" s="593" t="s">
        <v>553</v>
      </c>
      <c r="H14" s="593"/>
      <c r="I14" s="185"/>
      <c r="J14" s="353" t="s">
        <v>554</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4.5" customHeight="1">
      <c r="A15" s="502"/>
      <c r="B15" s="174"/>
      <c r="C15" s="186"/>
      <c r="D15" s="186"/>
      <c r="E15" s="175"/>
      <c r="F15" s="176"/>
      <c r="G15" s="187"/>
      <c r="H15" s="188"/>
      <c r="I15" s="177"/>
      <c r="J15" s="189"/>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32.1" customHeight="1">
      <c r="A16" s="502"/>
      <c r="B16" s="190" t="s">
        <v>312</v>
      </c>
      <c r="C16" s="497" t="s">
        <v>313</v>
      </c>
      <c r="D16" s="497"/>
      <c r="E16" s="165"/>
      <c r="F16" s="169"/>
      <c r="G16" s="498" t="s">
        <v>568</v>
      </c>
      <c r="H16" s="499"/>
      <c r="I16" s="170"/>
      <c r="J16" s="342" t="s">
        <v>528</v>
      </c>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32.1" customHeight="1">
      <c r="A17" s="502"/>
      <c r="B17" s="166" t="s">
        <v>314</v>
      </c>
      <c r="C17" s="500" t="s">
        <v>315</v>
      </c>
      <c r="D17" s="500"/>
      <c r="E17" s="165"/>
      <c r="F17" s="169"/>
      <c r="G17" s="499" t="s">
        <v>316</v>
      </c>
      <c r="H17" s="499"/>
      <c r="I17" s="170"/>
      <c r="J17" s="342" t="s">
        <v>529</v>
      </c>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32.1" customHeight="1">
      <c r="A18" s="191"/>
      <c r="B18" s="192"/>
      <c r="C18" s="193"/>
      <c r="D18" s="193"/>
      <c r="E18" s="194"/>
      <c r="F18" s="195"/>
      <c r="G18" s="196"/>
      <c r="H18" s="196"/>
      <c r="I18" s="195"/>
      <c r="J18" s="197"/>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s="202" customFormat="1" ht="15" customHeight="1">
      <c r="A19" s="198" t="s">
        <v>317</v>
      </c>
      <c r="B19" s="199" t="s">
        <v>318</v>
      </c>
      <c r="C19" s="51"/>
      <c r="D19" s="51"/>
      <c r="E19" s="164"/>
      <c r="F19" s="200"/>
      <c r="G19" s="200"/>
      <c r="H19" s="200"/>
      <c r="I19" s="201"/>
    </row>
    <row r="20" spans="1:256" ht="15" customHeight="1">
      <c r="A20"/>
      <c r="B20" s="53" t="s">
        <v>319</v>
      </c>
      <c r="C20"/>
      <c r="D20"/>
      <c r="E20" s="164"/>
      <c r="F20" s="200"/>
      <c r="G20" s="200"/>
      <c r="H20" s="200"/>
      <c r="I20" s="201"/>
      <c r="J20" s="203" t="s">
        <v>320</v>
      </c>
    </row>
    <row r="21" spans="1:256" ht="22.5" customHeight="1">
      <c r="A21" s="204" t="s">
        <v>317</v>
      </c>
      <c r="B21" s="205" t="s">
        <v>321</v>
      </c>
      <c r="C21" s="204"/>
      <c r="D21"/>
      <c r="E21" s="164"/>
      <c r="F21" s="200"/>
      <c r="G21" s="200"/>
      <c r="H21" s="200"/>
      <c r="I21" s="206"/>
      <c r="J21" s="207" t="s">
        <v>322</v>
      </c>
    </row>
    <row r="22" spans="1:256">
      <c r="A22"/>
      <c r="B22"/>
      <c r="C22"/>
      <c r="D22"/>
      <c r="E22"/>
      <c r="F22" s="206"/>
      <c r="G22" s="206"/>
      <c r="H22" s="206"/>
      <c r="I22" s="206"/>
      <c r="J22" s="202"/>
    </row>
    <row r="23" spans="1:256" ht="18">
      <c r="A23" s="147" t="s">
        <v>323</v>
      </c>
      <c r="B23"/>
      <c r="C23"/>
      <c r="D23"/>
      <c r="E23"/>
      <c r="F23" s="206"/>
      <c r="G23" s="206"/>
      <c r="H23" s="206"/>
      <c r="I23" s="206"/>
      <c r="J23"/>
    </row>
    <row r="24" spans="1:256">
      <c r="B24"/>
      <c r="C24"/>
      <c r="D24"/>
      <c r="E24"/>
      <c r="F24" s="206"/>
      <c r="G24" s="206"/>
      <c r="H24" s="206"/>
      <c r="I24" s="206"/>
      <c r="J24"/>
    </row>
    <row r="25" spans="1:256" ht="17.25" customHeight="1">
      <c r="B25"/>
      <c r="C25" s="150" t="s">
        <v>324</v>
      </c>
      <c r="D25" s="50"/>
      <c r="E25" s="50"/>
      <c r="F25" s="208"/>
      <c r="G25" s="50"/>
      <c r="H25" s="150" t="s">
        <v>325</v>
      </c>
      <c r="I25" s="206"/>
      <c r="J25" s="209" t="s">
        <v>326</v>
      </c>
    </row>
    <row r="26" spans="1:256" ht="26.25" customHeight="1">
      <c r="B26"/>
      <c r="C26" s="51" t="s">
        <v>327</v>
      </c>
      <c r="D26" s="210"/>
      <c r="E26"/>
      <c r="F26" s="206"/>
      <c r="G26" s="211" t="s">
        <v>328</v>
      </c>
      <c r="H26" s="212" t="s">
        <v>329</v>
      </c>
      <c r="I26" s="206"/>
      <c r="J26" s="53" t="s">
        <v>330</v>
      </c>
    </row>
    <row r="27" spans="1:256" ht="72.75" customHeight="1">
      <c r="B27" s="162"/>
      <c r="C27"/>
      <c r="D27"/>
      <c r="E27"/>
      <c r="F27" s="206"/>
      <c r="G27" s="206"/>
      <c r="H27" s="206"/>
      <c r="I27" s="206"/>
    </row>
    <row r="28" spans="1:256" ht="13.5" customHeight="1">
      <c r="C28" s="213"/>
      <c r="D28" s="213"/>
      <c r="E28" s="213"/>
      <c r="F28" s="214"/>
      <c r="G28" s="501" t="s">
        <v>331</v>
      </c>
      <c r="H28" s="501"/>
      <c r="I28" s="206"/>
    </row>
    <row r="29" spans="1:256" ht="30.75" customHeight="1">
      <c r="C29" s="215"/>
      <c r="D29" s="215"/>
      <c r="E29" s="215"/>
      <c r="F29" s="216"/>
      <c r="G29" s="495" t="s">
        <v>332</v>
      </c>
      <c r="H29" s="495"/>
      <c r="I29" s="206"/>
    </row>
    <row r="30" spans="1:256" ht="10.5" customHeight="1">
      <c r="H30"/>
    </row>
    <row r="31" spans="1:256">
      <c r="H31"/>
    </row>
    <row r="32" spans="1:256">
      <c r="H32"/>
    </row>
    <row r="33" spans="2:9">
      <c r="H33"/>
    </row>
    <row r="34" spans="2:9">
      <c r="B34" s="355"/>
      <c r="C34" s="355"/>
      <c r="D34" s="355"/>
      <c r="E34" s="355"/>
      <c r="F34" s="355"/>
      <c r="G34" s="355"/>
      <c r="H34" s="356"/>
      <c r="I34" s="355"/>
    </row>
    <row r="35" spans="2:9">
      <c r="H35"/>
    </row>
    <row r="36" spans="2:9" ht="27">
      <c r="H36" s="217" t="s">
        <v>333</v>
      </c>
    </row>
    <row r="38" spans="2:9" ht="18.75" customHeight="1"/>
  </sheetData>
  <sheetProtection selectLockedCells="1" selectUnlockedCells="1"/>
  <mergeCells count="26">
    <mergeCell ref="G29:H29"/>
    <mergeCell ref="G14:H14"/>
    <mergeCell ref="C16:D16"/>
    <mergeCell ref="G16:H16"/>
    <mergeCell ref="C17:D17"/>
    <mergeCell ref="G17:H17"/>
    <mergeCell ref="G28:H28"/>
    <mergeCell ref="A7:A17"/>
    <mergeCell ref="C7:D7"/>
    <mergeCell ref="G7:H8"/>
    <mergeCell ref="J7:J8"/>
    <mergeCell ref="C8:D8"/>
    <mergeCell ref="C9:D9"/>
    <mergeCell ref="G9:H9"/>
    <mergeCell ref="C11:D11"/>
    <mergeCell ref="G11:H11"/>
    <mergeCell ref="C14:D14"/>
    <mergeCell ref="A3:J3"/>
    <mergeCell ref="A4:A6"/>
    <mergeCell ref="B4:E4"/>
    <mergeCell ref="F4:H4"/>
    <mergeCell ref="C5:D5"/>
    <mergeCell ref="G5:H5"/>
    <mergeCell ref="J5:J6"/>
    <mergeCell ref="C6:D6"/>
    <mergeCell ref="G6:H6"/>
  </mergeCells>
  <phoneticPr fontId="86"/>
  <pageMargins left="0.98402777777777772" right="0.39374999999999999" top="0.78749999999999998" bottom="0.35416666666666669" header="0.51180555555555551" footer="0.51180555555555551"/>
  <pageSetup paperSize="9" scale="97" firstPageNumber="0"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view="pageBreakPreview" topLeftCell="A6" zoomScale="90" zoomScaleNormal="100" zoomScaleSheetLayoutView="90" workbookViewId="0">
      <selection activeCell="T44" sqref="T44"/>
    </sheetView>
  </sheetViews>
  <sheetFormatPr defaultColWidth="9" defaultRowHeight="14.25"/>
  <cols>
    <col min="1" max="1" width="3.75" style="51" customWidth="1"/>
    <col min="2" max="2" width="4.125" style="51" customWidth="1"/>
    <col min="3" max="3" width="5.25" style="51" customWidth="1"/>
    <col min="4" max="4" width="15.5" style="51" customWidth="1"/>
    <col min="5" max="5" width="1.75" style="51" customWidth="1"/>
    <col min="6" max="6" width="16.125" style="51" customWidth="1"/>
    <col min="7" max="7" width="6" style="51" customWidth="1"/>
    <col min="8" max="8" width="12.375" style="51" customWidth="1"/>
    <col min="9" max="9" width="16.125" style="51" customWidth="1"/>
    <col min="10" max="10" width="2.625" style="51" customWidth="1"/>
    <col min="11" max="16384" width="9" style="51"/>
  </cols>
  <sheetData>
    <row r="1" spans="1:256" s="202" customFormat="1" ht="23.25" customHeight="1">
      <c r="A1" s="455" t="s">
        <v>334</v>
      </c>
      <c r="B1" s="455"/>
      <c r="C1" s="455"/>
      <c r="D1" s="455"/>
      <c r="E1" s="455"/>
      <c r="F1" s="455"/>
    </row>
    <row r="2" spans="1:256">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 r="A3" s="595" t="s">
        <v>335</v>
      </c>
      <c r="B3" s="595"/>
      <c r="C3" s="595"/>
      <c r="D3" s="595"/>
      <c r="E3" s="595"/>
      <c r="F3" s="595"/>
      <c r="G3" s="595"/>
      <c r="H3" s="595"/>
      <c r="I3" s="595"/>
      <c r="J3" s="595"/>
      <c r="K3" s="21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4" customHeight="1">
      <c r="A4"/>
      <c r="B4"/>
      <c r="C4"/>
      <c r="D4"/>
      <c r="E4"/>
      <c r="F4"/>
      <c r="G4"/>
      <c r="H4" s="41"/>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164" customFormat="1" ht="30.75" customHeight="1">
      <c r="A5" s="596" t="s">
        <v>336</v>
      </c>
      <c r="B5" s="509" t="s">
        <v>337</v>
      </c>
      <c r="C5" s="509"/>
      <c r="D5" s="509" t="s">
        <v>338</v>
      </c>
      <c r="E5" s="509"/>
      <c r="F5" s="219" t="s">
        <v>339</v>
      </c>
      <c r="G5" s="341" t="s">
        <v>340</v>
      </c>
      <c r="H5" s="219" t="s">
        <v>341</v>
      </c>
      <c r="I5" s="597" t="s">
        <v>342</v>
      </c>
      <c r="J5" s="597"/>
    </row>
    <row r="6" spans="1:256" ht="24.95" customHeight="1">
      <c r="A6" s="596"/>
      <c r="B6" s="509" t="s">
        <v>343</v>
      </c>
      <c r="C6" s="509"/>
      <c r="D6" s="509" t="s">
        <v>344</v>
      </c>
      <c r="E6" s="509"/>
      <c r="F6" s="341" t="s">
        <v>345</v>
      </c>
      <c r="G6" s="220">
        <v>50</v>
      </c>
      <c r="H6" s="341" t="s">
        <v>346</v>
      </c>
      <c r="I6" s="598">
        <v>3996000</v>
      </c>
      <c r="J6" s="598"/>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4.95" customHeight="1">
      <c r="A7" s="596"/>
      <c r="B7" s="509" t="s">
        <v>347</v>
      </c>
      <c r="C7" s="509"/>
      <c r="D7" s="509" t="s">
        <v>348</v>
      </c>
      <c r="E7" s="509"/>
      <c r="F7" s="341" t="s">
        <v>345</v>
      </c>
      <c r="G7" s="220">
        <v>45</v>
      </c>
      <c r="H7" s="341" t="s">
        <v>349</v>
      </c>
      <c r="I7" s="509"/>
      <c r="J7" s="509"/>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4.95" customHeight="1">
      <c r="A8" s="596"/>
      <c r="B8" s="509" t="s">
        <v>350</v>
      </c>
      <c r="C8" s="509"/>
      <c r="D8" s="509" t="s">
        <v>351</v>
      </c>
      <c r="E8" s="509"/>
      <c r="F8" s="341" t="s">
        <v>345</v>
      </c>
      <c r="G8" s="220">
        <v>8</v>
      </c>
      <c r="H8" s="341" t="s">
        <v>352</v>
      </c>
      <c r="I8" s="509"/>
      <c r="J8" s="509"/>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4.95" customHeight="1">
      <c r="A9" s="596"/>
      <c r="B9" s="509"/>
      <c r="C9" s="509"/>
      <c r="D9" s="509"/>
      <c r="E9" s="509"/>
      <c r="F9" s="341"/>
      <c r="G9" s="221"/>
      <c r="H9" s="341"/>
      <c r="I9" s="509"/>
      <c r="J9" s="50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4.95" customHeight="1">
      <c r="A10" s="596"/>
      <c r="B10" s="509"/>
      <c r="C10" s="509"/>
      <c r="D10" s="509"/>
      <c r="E10" s="509"/>
      <c r="F10" s="341"/>
      <c r="G10" s="221"/>
      <c r="H10" s="341"/>
      <c r="I10" s="509"/>
      <c r="J10" s="509"/>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8.25" customHeight="1">
      <c r="A11" s="222"/>
      <c r="B11" s="194"/>
      <c r="C11" s="194"/>
      <c r="D11" s="194"/>
      <c r="E11" s="194"/>
      <c r="F11" s="194"/>
      <c r="G11" s="194"/>
      <c r="H11" s="223"/>
      <c r="I11" s="194"/>
      <c r="J11" s="194"/>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8.75" customHeight="1">
      <c r="A12" s="222"/>
      <c r="B12" s="194"/>
      <c r="C12" s="194"/>
      <c r="D12" s="194"/>
      <c r="E12" s="194"/>
      <c r="F12" s="194"/>
      <c r="G12" s="194"/>
      <c r="H12" s="223"/>
      <c r="I12" s="194"/>
      <c r="J12" s="194"/>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8.75" customHeight="1">
      <c r="A13" s="222"/>
      <c r="B13" s="194"/>
      <c r="C13" s="194"/>
      <c r="D13" s="194"/>
      <c r="E13" s="194"/>
      <c r="F13" s="194"/>
      <c r="G13" s="194"/>
      <c r="H13" s="223"/>
      <c r="I13" s="194"/>
      <c r="J13" s="194"/>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s="202" customFormat="1" ht="18.95" customHeight="1">
      <c r="A14" s="224"/>
      <c r="B14" s="224"/>
      <c r="C14" s="224"/>
      <c r="D14" s="224"/>
      <c r="E14" s="224"/>
      <c r="F14" s="224"/>
      <c r="G14" s="224"/>
      <c r="H14" s="225"/>
      <c r="I14" s="224"/>
      <c r="J14" s="224"/>
    </row>
    <row r="15" spans="1:256" ht="21.75" customHeight="1">
      <c r="A15" s="600" t="s">
        <v>353</v>
      </c>
      <c r="B15" s="600"/>
      <c r="C15" s="600"/>
      <c r="D15" s="600"/>
      <c r="E15" s="600"/>
      <c r="F15" s="600"/>
      <c r="G15" s="600"/>
      <c r="H15" s="600"/>
      <c r="I15" s="600"/>
      <c r="J15" s="226"/>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21.75" customHeight="1">
      <c r="A16" s="600" t="s">
        <v>354</v>
      </c>
      <c r="B16" s="600"/>
      <c r="C16" s="600"/>
      <c r="D16" s="600"/>
      <c r="E16" s="600"/>
      <c r="F16" s="600"/>
      <c r="G16" s="600"/>
      <c r="H16" s="600"/>
      <c r="I16" s="600"/>
      <c r="J16" s="22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10" s="164" customFormat="1" ht="17.25" customHeight="1">
      <c r="A17" s="227"/>
      <c r="B17" s="601"/>
      <c r="C17" s="601"/>
      <c r="D17" s="601"/>
      <c r="E17" s="601"/>
      <c r="H17" s="228"/>
    </row>
    <row r="18" spans="1:10" ht="20.25" customHeight="1">
      <c r="A18" s="229" t="s">
        <v>355</v>
      </c>
      <c r="B18" s="229"/>
      <c r="C18" s="229"/>
      <c r="D18" s="229" t="s">
        <v>356</v>
      </c>
      <c r="E18"/>
      <c r="F18" s="164"/>
      <c r="G18" s="164"/>
      <c r="H18" s="230" t="s">
        <v>357</v>
      </c>
      <c r="I18" s="231">
        <v>2656800</v>
      </c>
      <c r="J18" s="232" t="s">
        <v>358</v>
      </c>
    </row>
    <row r="19" spans="1:10" ht="23.1" customHeight="1">
      <c r="A19" s="596" t="s">
        <v>292</v>
      </c>
      <c r="B19" s="509" t="s">
        <v>293</v>
      </c>
      <c r="C19" s="509"/>
      <c r="D19" s="509"/>
      <c r="E19" s="509"/>
      <c r="F19" s="509" t="s">
        <v>359</v>
      </c>
      <c r="G19" s="509"/>
      <c r="H19" s="509"/>
      <c r="I19"/>
      <c r="J19" s="232"/>
    </row>
    <row r="20" spans="1:10" ht="23.1" customHeight="1">
      <c r="A20" s="596"/>
      <c r="B20" s="233" t="s">
        <v>360</v>
      </c>
      <c r="C20" s="500" t="s">
        <v>361</v>
      </c>
      <c r="D20" s="500"/>
      <c r="E20" s="165"/>
      <c r="F20" s="493" t="s">
        <v>564</v>
      </c>
      <c r="G20" s="493"/>
      <c r="H20" s="493"/>
      <c r="I20" s="599">
        <v>760000</v>
      </c>
      <c r="J20" s="234" t="s">
        <v>362</v>
      </c>
    </row>
    <row r="21" spans="1:10" ht="23.1" customHeight="1">
      <c r="A21" s="596"/>
      <c r="B21" s="233" t="s">
        <v>363</v>
      </c>
      <c r="C21" s="500" t="s">
        <v>364</v>
      </c>
      <c r="D21" s="500"/>
      <c r="E21" s="165"/>
      <c r="F21" s="493"/>
      <c r="G21" s="493"/>
      <c r="H21" s="493"/>
      <c r="I21" s="599"/>
      <c r="J21" s="235"/>
    </row>
    <row r="22" spans="1:10" ht="23.1" customHeight="1">
      <c r="A22" s="502" t="s">
        <v>301</v>
      </c>
      <c r="B22" s="236" t="s">
        <v>365</v>
      </c>
      <c r="C22" s="591" t="s">
        <v>303</v>
      </c>
      <c r="D22" s="591"/>
      <c r="E22" s="172"/>
      <c r="F22" s="493" t="s">
        <v>304</v>
      </c>
      <c r="G22" s="493"/>
      <c r="H22" s="493"/>
      <c r="I22" s="599"/>
      <c r="J22" s="234" t="s">
        <v>366</v>
      </c>
    </row>
    <row r="23" spans="1:10" ht="23.1" customHeight="1">
      <c r="A23" s="502"/>
      <c r="B23" s="237" t="s">
        <v>367</v>
      </c>
      <c r="C23" s="603" t="s">
        <v>368</v>
      </c>
      <c r="D23" s="603"/>
      <c r="E23" s="175"/>
      <c r="F23" s="493"/>
      <c r="G23" s="493"/>
      <c r="H23" s="493"/>
      <c r="I23" s="599"/>
      <c r="J23" s="235"/>
    </row>
    <row r="24" spans="1:10" ht="23.1" customHeight="1">
      <c r="A24" s="502"/>
      <c r="B24" s="233" t="s">
        <v>369</v>
      </c>
      <c r="C24" s="500" t="s">
        <v>308</v>
      </c>
      <c r="D24" s="500"/>
      <c r="E24" s="165"/>
      <c r="F24" s="493" t="s">
        <v>309</v>
      </c>
      <c r="G24" s="493"/>
      <c r="H24" s="493"/>
      <c r="I24" s="343"/>
      <c r="J24" s="238" t="s">
        <v>370</v>
      </c>
    </row>
    <row r="25" spans="1:10" ht="53.25" customHeight="1">
      <c r="A25" s="502"/>
      <c r="B25" s="233" t="s">
        <v>371</v>
      </c>
      <c r="C25" s="505" t="s">
        <v>555</v>
      </c>
      <c r="D25" s="506"/>
      <c r="E25" s="165"/>
      <c r="F25" s="604" t="s">
        <v>558</v>
      </c>
      <c r="G25" s="605"/>
      <c r="H25" s="605"/>
      <c r="I25" s="343"/>
      <c r="J25" s="238" t="s">
        <v>372</v>
      </c>
    </row>
    <row r="26" spans="1:10" ht="53.25" customHeight="1">
      <c r="A26" s="502"/>
      <c r="B26" s="233" t="s">
        <v>373</v>
      </c>
      <c r="C26" s="497" t="s">
        <v>556</v>
      </c>
      <c r="D26" s="500"/>
      <c r="E26" s="165"/>
      <c r="F26" s="605" t="s">
        <v>559</v>
      </c>
      <c r="G26" s="605"/>
      <c r="H26" s="605"/>
      <c r="I26" s="343"/>
      <c r="J26" s="238" t="s">
        <v>374</v>
      </c>
    </row>
    <row r="27" spans="1:10" ht="23.1" customHeight="1">
      <c r="A27" s="502"/>
      <c r="B27" s="233" t="s">
        <v>375</v>
      </c>
      <c r="C27" s="500" t="s">
        <v>376</v>
      </c>
      <c r="D27" s="500"/>
      <c r="E27" s="165"/>
      <c r="F27" s="493" t="s">
        <v>377</v>
      </c>
      <c r="G27" s="493"/>
      <c r="H27" s="493"/>
      <c r="I27" s="343"/>
      <c r="J27" s="238" t="s">
        <v>378</v>
      </c>
    </row>
    <row r="28" spans="1:10" ht="72.75" customHeight="1">
      <c r="A28" s="502"/>
      <c r="B28" s="233" t="s">
        <v>379</v>
      </c>
      <c r="C28" s="500" t="s">
        <v>315</v>
      </c>
      <c r="D28" s="500"/>
      <c r="E28" s="165"/>
      <c r="F28" s="493" t="s">
        <v>380</v>
      </c>
      <c r="G28" s="493"/>
      <c r="H28" s="493"/>
      <c r="I28" s="343"/>
      <c r="J28" s="238" t="s">
        <v>381</v>
      </c>
    </row>
    <row r="29" spans="1:10" ht="23.1" customHeight="1">
      <c r="A29" s="239"/>
      <c r="B29" s="602" t="s">
        <v>382</v>
      </c>
      <c r="C29" s="602"/>
      <c r="D29" s="602"/>
      <c r="E29" s="602"/>
      <c r="F29" s="602"/>
      <c r="G29" s="602"/>
      <c r="H29" s="602"/>
      <c r="I29" s="343">
        <f>SUM(I20:I27)</f>
        <v>760000</v>
      </c>
      <c r="J29" s="238" t="s">
        <v>383</v>
      </c>
    </row>
    <row r="30" spans="1:10" ht="23.1" customHeight="1">
      <c r="A30" s="239"/>
      <c r="B30" s="240"/>
      <c r="C30" s="240"/>
      <c r="D30" s="241" t="s">
        <v>384</v>
      </c>
      <c r="E30" s="240"/>
      <c r="F30" s="242" t="s">
        <v>385</v>
      </c>
      <c r="G30" s="240"/>
      <c r="H30" s="165"/>
      <c r="I30" s="343">
        <f>I18-I29</f>
        <v>1896800</v>
      </c>
      <c r="J30" s="238" t="s">
        <v>386</v>
      </c>
    </row>
    <row r="31" spans="1:10" ht="23.1" customHeight="1">
      <c r="A31" s="239"/>
      <c r="B31" s="243"/>
      <c r="C31" s="244"/>
      <c r="D31" s="241" t="s">
        <v>384</v>
      </c>
      <c r="E31" s="240"/>
      <c r="F31" s="245" t="s">
        <v>387</v>
      </c>
      <c r="G31" s="240"/>
      <c r="H31" s="165"/>
      <c r="I31" s="343">
        <f>I30/12</f>
        <v>158066.66666666666</v>
      </c>
      <c r="J31" s="238"/>
    </row>
    <row r="32" spans="1:10" ht="22.5" customHeight="1"/>
    <row r="34" spans="2:9">
      <c r="B34" s="355"/>
      <c r="C34" s="355"/>
      <c r="D34" s="355"/>
      <c r="E34" s="355"/>
      <c r="F34" s="355"/>
      <c r="G34" s="355"/>
      <c r="H34" s="355"/>
      <c r="I34" s="355"/>
    </row>
    <row r="39" spans="2:9" ht="18.75" customHeight="1"/>
  </sheetData>
  <sheetProtection selectLockedCells="1" selectUnlockedCells="1"/>
  <mergeCells count="48">
    <mergeCell ref="B29:H29"/>
    <mergeCell ref="A22:A28"/>
    <mergeCell ref="C22:D22"/>
    <mergeCell ref="F22:H23"/>
    <mergeCell ref="I22:I23"/>
    <mergeCell ref="C23:D23"/>
    <mergeCell ref="C24:D24"/>
    <mergeCell ref="F24:H24"/>
    <mergeCell ref="C25:D25"/>
    <mergeCell ref="F25:H25"/>
    <mergeCell ref="C26:D26"/>
    <mergeCell ref="F26:H26"/>
    <mergeCell ref="C27:D27"/>
    <mergeCell ref="F27:H27"/>
    <mergeCell ref="C28:D28"/>
    <mergeCell ref="F28:H28"/>
    <mergeCell ref="D8:E8"/>
    <mergeCell ref="I8:J8"/>
    <mergeCell ref="I20:I21"/>
    <mergeCell ref="C21:D21"/>
    <mergeCell ref="B10:C10"/>
    <mergeCell ref="D10:E10"/>
    <mergeCell ref="I10:J10"/>
    <mergeCell ref="A15:I15"/>
    <mergeCell ref="A16:I16"/>
    <mergeCell ref="B17:C17"/>
    <mergeCell ref="D17:E17"/>
    <mergeCell ref="A19:A21"/>
    <mergeCell ref="B19:E19"/>
    <mergeCell ref="F19:H19"/>
    <mergeCell ref="C20:D20"/>
    <mergeCell ref="F20:H21"/>
    <mergeCell ref="B9:C9"/>
    <mergeCell ref="D9:E9"/>
    <mergeCell ref="I9:J9"/>
    <mergeCell ref="A1:F1"/>
    <mergeCell ref="A3:J3"/>
    <mergeCell ref="A5:A10"/>
    <mergeCell ref="B5:C5"/>
    <mergeCell ref="D5:E5"/>
    <mergeCell ref="I5:J5"/>
    <mergeCell ref="B6:C6"/>
    <mergeCell ref="D6:E6"/>
    <mergeCell ref="I6:J6"/>
    <mergeCell ref="B7:C7"/>
    <mergeCell ref="D7:E7"/>
    <mergeCell ref="I7:J7"/>
    <mergeCell ref="B8:C8"/>
  </mergeCells>
  <phoneticPr fontId="86"/>
  <pageMargins left="0.98402777777777772" right="0.39374999999999999" top="0.78749999999999998" bottom="0.35416666666666669" header="0.51180555555555551" footer="0.51180555555555551"/>
  <pageSetup paperSize="9" firstPageNumber="0"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8"/>
  <sheetViews>
    <sheetView view="pageBreakPreview" topLeftCell="A8" zoomScale="110" zoomScaleNormal="100" zoomScaleSheetLayoutView="110" workbookViewId="0">
      <selection activeCell="T44" sqref="T44"/>
    </sheetView>
  </sheetViews>
  <sheetFormatPr defaultColWidth="9" defaultRowHeight="14.25"/>
  <cols>
    <col min="1" max="1" width="3.75" style="51" customWidth="1"/>
    <col min="2" max="2" width="4.125" style="51" customWidth="1"/>
    <col min="3" max="3" width="5.25" style="51" customWidth="1"/>
    <col min="4" max="4" width="15.5" style="51" customWidth="1"/>
    <col min="5" max="5" width="1.75" style="51" customWidth="1"/>
    <col min="6" max="6" width="16.125" style="51" customWidth="1"/>
    <col min="7" max="7" width="6" style="51" customWidth="1"/>
    <col min="8" max="8" width="12.375" style="51" customWidth="1"/>
    <col min="9" max="9" width="16.125" style="51" customWidth="1"/>
    <col min="10" max="10" width="2.625" style="51" customWidth="1"/>
    <col min="11" max="16384" width="9" style="51"/>
  </cols>
  <sheetData>
    <row r="1" spans="1:256" s="202" customFormat="1" ht="23.25" customHeight="1">
      <c r="A1" s="606" t="s">
        <v>388</v>
      </c>
      <c r="B1" s="606"/>
      <c r="C1" s="606"/>
      <c r="D1" s="606"/>
      <c r="E1" s="606"/>
      <c r="F1" s="606"/>
    </row>
    <row r="2" spans="1:256">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 r="A3" s="595" t="s">
        <v>389</v>
      </c>
      <c r="B3" s="595"/>
      <c r="C3" s="595"/>
      <c r="D3" s="595"/>
      <c r="E3" s="595"/>
      <c r="F3" s="595"/>
      <c r="G3" s="595"/>
      <c r="H3" s="595"/>
      <c r="I3" s="595"/>
      <c r="J3" s="595"/>
      <c r="K3" s="21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4" customHeight="1">
      <c r="A4"/>
      <c r="B4"/>
      <c r="C4"/>
      <c r="D4"/>
      <c r="E4"/>
      <c r="F4"/>
      <c r="G4"/>
      <c r="H4" s="41"/>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164" customFormat="1" ht="30.75" customHeight="1">
      <c r="A5" s="596" t="s">
        <v>336</v>
      </c>
      <c r="B5" s="509" t="s">
        <v>337</v>
      </c>
      <c r="C5" s="509"/>
      <c r="D5" s="509" t="s">
        <v>338</v>
      </c>
      <c r="E5" s="509"/>
      <c r="F5" s="219" t="s">
        <v>339</v>
      </c>
      <c r="G5" s="341" t="s">
        <v>340</v>
      </c>
      <c r="H5" s="219" t="s">
        <v>341</v>
      </c>
      <c r="I5" s="597" t="s">
        <v>342</v>
      </c>
      <c r="J5" s="597"/>
    </row>
    <row r="6" spans="1:256" ht="24.95" customHeight="1">
      <c r="A6" s="596"/>
      <c r="B6" s="509" t="s">
        <v>343</v>
      </c>
      <c r="C6" s="509"/>
      <c r="D6" s="509" t="s">
        <v>344</v>
      </c>
      <c r="E6" s="509"/>
      <c r="F6" s="341" t="s">
        <v>345</v>
      </c>
      <c r="G6" s="221" t="s">
        <v>390</v>
      </c>
      <c r="H6" s="341" t="s">
        <v>346</v>
      </c>
      <c r="I6" s="598">
        <v>4150000</v>
      </c>
      <c r="J6" s="598"/>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4.95" customHeight="1">
      <c r="A7" s="596"/>
      <c r="B7" s="509" t="s">
        <v>347</v>
      </c>
      <c r="C7" s="509"/>
      <c r="D7" s="509" t="s">
        <v>348</v>
      </c>
      <c r="E7" s="509"/>
      <c r="F7" s="341" t="s">
        <v>345</v>
      </c>
      <c r="G7" s="221" t="s">
        <v>391</v>
      </c>
      <c r="H7" s="341" t="s">
        <v>392</v>
      </c>
      <c r="I7" s="607">
        <v>1200000</v>
      </c>
      <c r="J7" s="60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4.95" customHeight="1">
      <c r="A8" s="596"/>
      <c r="B8" s="509" t="s">
        <v>350</v>
      </c>
      <c r="C8" s="509"/>
      <c r="D8" s="509" t="s">
        <v>351</v>
      </c>
      <c r="E8" s="509"/>
      <c r="F8" s="341" t="s">
        <v>345</v>
      </c>
      <c r="G8" s="221" t="s">
        <v>393</v>
      </c>
      <c r="H8" s="341" t="s">
        <v>394</v>
      </c>
      <c r="I8" s="607"/>
      <c r="J8" s="607"/>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4.95" customHeight="1">
      <c r="A9" s="596"/>
      <c r="B9" s="509" t="s">
        <v>395</v>
      </c>
      <c r="C9" s="509"/>
      <c r="D9" s="509" t="s">
        <v>396</v>
      </c>
      <c r="E9" s="509"/>
      <c r="F9" s="341" t="s">
        <v>345</v>
      </c>
      <c r="G9" s="221" t="s">
        <v>397</v>
      </c>
      <c r="H9" s="341" t="s">
        <v>352</v>
      </c>
      <c r="I9" s="607"/>
      <c r="J9" s="607"/>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4.95" customHeight="1">
      <c r="A10" s="596"/>
      <c r="B10" s="509"/>
      <c r="C10" s="509"/>
      <c r="D10" s="509"/>
      <c r="E10" s="509"/>
      <c r="F10" s="341"/>
      <c r="G10" s="221"/>
      <c r="H10" s="341"/>
      <c r="I10" s="607"/>
      <c r="J10" s="607"/>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2" customHeight="1">
      <c r="A11" s="222"/>
      <c r="B11" s="194"/>
      <c r="C11" s="194"/>
      <c r="D11" s="194"/>
      <c r="E11" s="194"/>
      <c r="F11" s="194"/>
      <c r="G11" s="194"/>
      <c r="H11" s="223"/>
      <c r="I11" s="194"/>
      <c r="J11" s="194"/>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8.75" customHeight="1">
      <c r="A12" s="222"/>
      <c r="B12" s="194"/>
      <c r="C12" s="194"/>
      <c r="D12" s="194"/>
      <c r="E12" s="194"/>
      <c r="F12" s="194"/>
      <c r="G12" s="194"/>
      <c r="H12" s="223"/>
      <c r="I12" s="194"/>
      <c r="J12" s="194"/>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8.75" customHeight="1">
      <c r="A13" s="222"/>
      <c r="B13" s="194"/>
      <c r="C13" s="194"/>
      <c r="D13" s="194"/>
      <c r="E13" s="194"/>
      <c r="F13" s="194"/>
      <c r="G13" s="194"/>
      <c r="H13" s="223"/>
      <c r="I13" s="194"/>
      <c r="J13" s="194"/>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s="202" customFormat="1" ht="18.95" customHeight="1">
      <c r="A14" s="224"/>
      <c r="B14" s="224"/>
      <c r="C14" s="224"/>
      <c r="D14" s="224"/>
      <c r="E14" s="224"/>
      <c r="F14" s="224"/>
      <c r="G14" s="224"/>
      <c r="H14" s="225"/>
      <c r="I14" s="224"/>
      <c r="J14" s="224"/>
    </row>
    <row r="15" spans="1:256" ht="18" customHeight="1">
      <c r="A15" s="600" t="s">
        <v>398</v>
      </c>
      <c r="B15" s="600"/>
      <c r="C15" s="600"/>
      <c r="D15" s="600"/>
      <c r="E15" s="600"/>
      <c r="F15" s="600"/>
      <c r="G15" s="600"/>
      <c r="H15" s="600"/>
      <c r="I15" s="600"/>
      <c r="J15" s="226"/>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8" customHeight="1">
      <c r="A16" s="600" t="s">
        <v>399</v>
      </c>
      <c r="B16" s="600"/>
      <c r="C16" s="600"/>
      <c r="D16" s="600"/>
      <c r="E16" s="600"/>
      <c r="F16" s="600"/>
      <c r="G16" s="600"/>
      <c r="H16" s="600"/>
      <c r="I16" s="600"/>
      <c r="J16" s="22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8" customHeight="1">
      <c r="A17" s="600" t="s">
        <v>400</v>
      </c>
      <c r="B17" s="600"/>
      <c r="C17" s="600"/>
      <c r="D17" s="600"/>
      <c r="E17" s="600"/>
      <c r="F17" s="600"/>
      <c r="G17" s="600"/>
      <c r="H17" s="600"/>
      <c r="I17" s="600"/>
      <c r="J17" s="226"/>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s="164" customFormat="1" ht="18.95" customHeight="1">
      <c r="A18" s="227"/>
      <c r="B18" s="601"/>
      <c r="C18" s="601"/>
      <c r="D18" s="601"/>
      <c r="E18" s="601"/>
      <c r="F18" s="229"/>
    </row>
    <row r="19" spans="1:256" ht="20.25" customHeight="1">
      <c r="A19" s="229" t="s">
        <v>355</v>
      </c>
      <c r="B19" s="229"/>
      <c r="C19" s="229"/>
      <c r="D19" s="229" t="s">
        <v>401</v>
      </c>
      <c r="E19"/>
      <c r="F19" s="229" t="s">
        <v>402</v>
      </c>
      <c r="G19" s="164"/>
      <c r="H19" s="230" t="s">
        <v>357</v>
      </c>
      <c r="I19" s="231">
        <v>3328400</v>
      </c>
      <c r="J19" s="232" t="s">
        <v>358</v>
      </c>
    </row>
    <row r="20" spans="1:256" ht="23.1" customHeight="1">
      <c r="A20" s="596" t="s">
        <v>292</v>
      </c>
      <c r="B20" s="509" t="s">
        <v>293</v>
      </c>
      <c r="C20" s="509"/>
      <c r="D20" s="509"/>
      <c r="E20" s="509"/>
      <c r="F20" s="509" t="s">
        <v>359</v>
      </c>
      <c r="G20" s="509"/>
      <c r="H20" s="509"/>
      <c r="I20"/>
      <c r="J20" s="232"/>
    </row>
    <row r="21" spans="1:256" ht="23.1" customHeight="1">
      <c r="A21" s="596"/>
      <c r="B21" s="166" t="s">
        <v>296</v>
      </c>
      <c r="C21" s="500" t="s">
        <v>361</v>
      </c>
      <c r="D21" s="500"/>
      <c r="E21" s="165"/>
      <c r="F21" s="608" t="s">
        <v>569</v>
      </c>
      <c r="G21" s="608"/>
      <c r="H21" s="608"/>
      <c r="I21" s="599">
        <v>1140000</v>
      </c>
      <c r="J21" s="234" t="s">
        <v>362</v>
      </c>
    </row>
    <row r="22" spans="1:256" ht="23.1" customHeight="1">
      <c r="A22" s="596"/>
      <c r="B22" s="166" t="s">
        <v>298</v>
      </c>
      <c r="C22" s="500" t="s">
        <v>364</v>
      </c>
      <c r="D22" s="500"/>
      <c r="E22" s="165"/>
      <c r="F22" s="608"/>
      <c r="G22" s="608"/>
      <c r="H22" s="608"/>
      <c r="I22" s="599"/>
      <c r="J22" s="235"/>
    </row>
    <row r="23" spans="1:256" ht="21.95" customHeight="1">
      <c r="A23" s="502" t="s">
        <v>301</v>
      </c>
      <c r="B23" s="236" t="s">
        <v>365</v>
      </c>
      <c r="C23" s="591" t="s">
        <v>303</v>
      </c>
      <c r="D23" s="591"/>
      <c r="E23" s="172"/>
      <c r="F23" s="493" t="s">
        <v>304</v>
      </c>
      <c r="G23" s="493"/>
      <c r="H23" s="493"/>
      <c r="I23" s="599"/>
      <c r="J23" s="234" t="s">
        <v>366</v>
      </c>
    </row>
    <row r="24" spans="1:256" ht="21.95" customHeight="1">
      <c r="A24" s="502"/>
      <c r="B24" s="237" t="s">
        <v>367</v>
      </c>
      <c r="C24" s="603" t="s">
        <v>368</v>
      </c>
      <c r="D24" s="603"/>
      <c r="E24" s="175"/>
      <c r="F24" s="493"/>
      <c r="G24" s="493"/>
      <c r="H24" s="493"/>
      <c r="I24" s="599"/>
      <c r="J24" s="235"/>
    </row>
    <row r="25" spans="1:256" ht="21.95" customHeight="1">
      <c r="A25" s="502"/>
      <c r="B25" s="233" t="s">
        <v>369</v>
      </c>
      <c r="C25" s="500" t="s">
        <v>308</v>
      </c>
      <c r="D25" s="500"/>
      <c r="E25" s="165"/>
      <c r="F25" s="493" t="s">
        <v>403</v>
      </c>
      <c r="G25" s="493"/>
      <c r="H25" s="493"/>
      <c r="I25" s="343">
        <v>250000</v>
      </c>
      <c r="J25" s="238" t="s">
        <v>370</v>
      </c>
    </row>
    <row r="26" spans="1:256" ht="53.25" customHeight="1">
      <c r="A26" s="502"/>
      <c r="B26" s="233" t="s">
        <v>371</v>
      </c>
      <c r="C26" s="505" t="s">
        <v>555</v>
      </c>
      <c r="D26" s="506"/>
      <c r="E26" s="165"/>
      <c r="F26" s="604" t="s">
        <v>558</v>
      </c>
      <c r="G26" s="605"/>
      <c r="H26" s="605"/>
      <c r="I26" s="343"/>
      <c r="J26" s="238" t="s">
        <v>372</v>
      </c>
    </row>
    <row r="27" spans="1:256" ht="53.25" customHeight="1">
      <c r="A27" s="502"/>
      <c r="B27" s="233" t="s">
        <v>373</v>
      </c>
      <c r="C27" s="497" t="s">
        <v>556</v>
      </c>
      <c r="D27" s="500"/>
      <c r="E27" s="165"/>
      <c r="F27" s="605" t="s">
        <v>559</v>
      </c>
      <c r="G27" s="605"/>
      <c r="H27" s="605"/>
      <c r="I27" s="343"/>
      <c r="J27" s="238" t="s">
        <v>374</v>
      </c>
    </row>
    <row r="28" spans="1:256" ht="72.75" customHeight="1">
      <c r="A28" s="502"/>
      <c r="B28" s="233" t="s">
        <v>375</v>
      </c>
      <c r="C28" s="500" t="s">
        <v>376</v>
      </c>
      <c r="D28" s="500"/>
      <c r="E28" s="165"/>
      <c r="F28" s="493" t="s">
        <v>377</v>
      </c>
      <c r="G28" s="493"/>
      <c r="H28" s="493"/>
      <c r="I28" s="343"/>
      <c r="J28" s="238" t="s">
        <v>378</v>
      </c>
    </row>
    <row r="29" spans="1:256" ht="21.95" customHeight="1">
      <c r="A29" s="502"/>
      <c r="B29" s="233" t="s">
        <v>379</v>
      </c>
      <c r="C29" s="500" t="s">
        <v>315</v>
      </c>
      <c r="D29" s="500"/>
      <c r="E29" s="165"/>
      <c r="F29" s="493" t="s">
        <v>380</v>
      </c>
      <c r="G29" s="493"/>
      <c r="H29" s="493"/>
      <c r="I29" s="343"/>
      <c r="J29" s="238" t="s">
        <v>381</v>
      </c>
    </row>
    <row r="30" spans="1:256" ht="23.1" customHeight="1">
      <c r="A30" s="239"/>
      <c r="B30" s="602" t="s">
        <v>382</v>
      </c>
      <c r="C30" s="602"/>
      <c r="D30" s="602"/>
      <c r="E30" s="602"/>
      <c r="F30" s="602"/>
      <c r="G30" s="602"/>
      <c r="H30" s="602"/>
      <c r="I30" s="343">
        <f>SUM(I21:I28)</f>
        <v>1390000</v>
      </c>
      <c r="J30" s="238" t="s">
        <v>383</v>
      </c>
    </row>
    <row r="31" spans="1:256" ht="23.1" customHeight="1">
      <c r="A31" s="239"/>
      <c r="B31" s="240"/>
      <c r="C31" s="240"/>
      <c r="D31" s="241" t="s">
        <v>384</v>
      </c>
      <c r="E31" s="240"/>
      <c r="F31" s="242" t="s">
        <v>385</v>
      </c>
      <c r="G31" s="240"/>
      <c r="H31" s="165"/>
      <c r="I31" s="343">
        <f>I19-I30</f>
        <v>1938400</v>
      </c>
      <c r="J31" s="238" t="s">
        <v>386</v>
      </c>
    </row>
    <row r="32" spans="1:256" ht="23.1" customHeight="1">
      <c r="A32" s="239"/>
      <c r="B32" s="243"/>
      <c r="C32" s="244"/>
      <c r="D32" s="241" t="s">
        <v>384</v>
      </c>
      <c r="E32" s="240"/>
      <c r="F32" s="245" t="s">
        <v>387</v>
      </c>
      <c r="G32" s="240"/>
      <c r="H32" s="165"/>
      <c r="I32" s="343">
        <f>I31/12</f>
        <v>161533.33333333334</v>
      </c>
      <c r="J32" s="238"/>
    </row>
    <row r="33" spans="2:9" ht="21.75" customHeight="1"/>
    <row r="34" spans="2:9">
      <c r="B34" s="355"/>
      <c r="C34" s="355"/>
      <c r="D34" s="355"/>
      <c r="E34" s="355"/>
      <c r="F34" s="355"/>
      <c r="G34" s="355"/>
      <c r="H34" s="355"/>
      <c r="I34" s="355"/>
    </row>
    <row r="38" spans="2:9" ht="18.75" customHeight="1"/>
  </sheetData>
  <sheetProtection selectLockedCells="1" selectUnlockedCells="1"/>
  <mergeCells count="49">
    <mergeCell ref="B30:H30"/>
    <mergeCell ref="F26:H26"/>
    <mergeCell ref="C27:D27"/>
    <mergeCell ref="F27:H27"/>
    <mergeCell ref="C28:D28"/>
    <mergeCell ref="F28:H28"/>
    <mergeCell ref="C29:D29"/>
    <mergeCell ref="F29:H29"/>
    <mergeCell ref="I21:I22"/>
    <mergeCell ref="C22:D22"/>
    <mergeCell ref="A23:A29"/>
    <mergeCell ref="C23:D23"/>
    <mergeCell ref="F23:H24"/>
    <mergeCell ref="I23:I24"/>
    <mergeCell ref="C24:D24"/>
    <mergeCell ref="C25:D25"/>
    <mergeCell ref="F25:H25"/>
    <mergeCell ref="C26:D26"/>
    <mergeCell ref="B18:C18"/>
    <mergeCell ref="D18:E18"/>
    <mergeCell ref="A20:A22"/>
    <mergeCell ref="B20:E20"/>
    <mergeCell ref="F20:H20"/>
    <mergeCell ref="C21:D21"/>
    <mergeCell ref="F21:H22"/>
    <mergeCell ref="A17:I17"/>
    <mergeCell ref="D7:E7"/>
    <mergeCell ref="I7:J7"/>
    <mergeCell ref="B8:C8"/>
    <mergeCell ref="D8:E8"/>
    <mergeCell ref="I8:J8"/>
    <mergeCell ref="B9:C9"/>
    <mergeCell ref="D9:E9"/>
    <mergeCell ref="I9:J9"/>
    <mergeCell ref="B10:C10"/>
    <mergeCell ref="D10:E10"/>
    <mergeCell ref="I10:J10"/>
    <mergeCell ref="A15:I15"/>
    <mergeCell ref="A16:I16"/>
    <mergeCell ref="A1:F1"/>
    <mergeCell ref="A3:J3"/>
    <mergeCell ref="A5:A10"/>
    <mergeCell ref="B5:C5"/>
    <mergeCell ref="D5:E5"/>
    <mergeCell ref="I5:J5"/>
    <mergeCell ref="B6:C6"/>
    <mergeCell ref="D6:E6"/>
    <mergeCell ref="I6:J6"/>
    <mergeCell ref="B7:C7"/>
  </mergeCells>
  <phoneticPr fontId="86"/>
  <pageMargins left="0.98402777777777772" right="0.39374999999999999" top="0.78749999999999998" bottom="0.35416666666666669" header="0.51180555555555551" footer="0.51180555555555551"/>
  <pageSetup paperSize="9" firstPageNumber="0"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view="pageBreakPreview" topLeftCell="A2" zoomScale="60" zoomScaleNormal="100" workbookViewId="0">
      <selection activeCell="T44" sqref="T44"/>
    </sheetView>
  </sheetViews>
  <sheetFormatPr defaultColWidth="9" defaultRowHeight="14.25"/>
  <cols>
    <col min="1" max="1" width="3.75" style="51" customWidth="1"/>
    <col min="2" max="2" width="4.125" style="51" customWidth="1"/>
    <col min="3" max="3" width="5.25" style="51" customWidth="1"/>
    <col min="4" max="4" width="15.5" style="51" customWidth="1"/>
    <col min="5" max="5" width="1.75" style="51" customWidth="1"/>
    <col min="6" max="6" width="16.125" style="51" customWidth="1"/>
    <col min="7" max="7" width="6" style="51" customWidth="1"/>
    <col min="8" max="8" width="12.375" style="51" customWidth="1"/>
    <col min="9" max="9" width="16.125" style="51" customWidth="1"/>
    <col min="10" max="10" width="2.625" style="51" customWidth="1"/>
    <col min="11" max="16384" width="9" style="51"/>
  </cols>
  <sheetData>
    <row r="1" spans="1:256" s="202" customFormat="1" ht="23.25" customHeight="1">
      <c r="A1" s="606" t="s">
        <v>404</v>
      </c>
      <c r="B1" s="606"/>
      <c r="C1" s="606"/>
      <c r="D1" s="606"/>
      <c r="E1" s="606"/>
      <c r="F1" s="606"/>
    </row>
    <row r="2" spans="1:256">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 r="A3" s="595" t="s">
        <v>405</v>
      </c>
      <c r="B3" s="595"/>
      <c r="C3" s="595"/>
      <c r="D3" s="595"/>
      <c r="E3" s="595"/>
      <c r="F3" s="595"/>
      <c r="G3" s="595"/>
      <c r="H3" s="595"/>
      <c r="I3" s="595"/>
      <c r="J3" s="595"/>
      <c r="K3" s="21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4" customHeight="1">
      <c r="A4"/>
      <c r="B4"/>
      <c r="C4"/>
      <c r="D4"/>
      <c r="E4"/>
      <c r="F4"/>
      <c r="G4"/>
      <c r="H4" s="41"/>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164" customFormat="1" ht="30.75" customHeight="1">
      <c r="A5" s="596" t="s">
        <v>336</v>
      </c>
      <c r="B5" s="509" t="s">
        <v>337</v>
      </c>
      <c r="C5" s="509"/>
      <c r="D5" s="509" t="s">
        <v>338</v>
      </c>
      <c r="E5" s="509"/>
      <c r="F5" s="219" t="s">
        <v>339</v>
      </c>
      <c r="G5" s="341" t="s">
        <v>340</v>
      </c>
      <c r="H5" s="219" t="s">
        <v>341</v>
      </c>
      <c r="I5" s="597" t="s">
        <v>342</v>
      </c>
      <c r="J5" s="597"/>
    </row>
    <row r="6" spans="1:256" ht="24.95" customHeight="1">
      <c r="A6" s="596"/>
      <c r="B6" s="509" t="s">
        <v>343</v>
      </c>
      <c r="C6" s="509"/>
      <c r="D6" s="509" t="s">
        <v>344</v>
      </c>
      <c r="E6" s="509"/>
      <c r="F6" s="341" t="s">
        <v>345</v>
      </c>
      <c r="G6" s="221" t="s">
        <v>390</v>
      </c>
      <c r="H6" s="341" t="s">
        <v>406</v>
      </c>
      <c r="I6" s="609" t="s">
        <v>407</v>
      </c>
      <c r="J6" s="609"/>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4.95" customHeight="1">
      <c r="A7" s="596"/>
      <c r="B7" s="509" t="s">
        <v>347</v>
      </c>
      <c r="C7" s="509"/>
      <c r="D7" s="509" t="s">
        <v>348</v>
      </c>
      <c r="E7" s="509"/>
      <c r="F7" s="341" t="s">
        <v>345</v>
      </c>
      <c r="G7" s="221" t="s">
        <v>391</v>
      </c>
      <c r="H7" s="341" t="s">
        <v>392</v>
      </c>
      <c r="I7" s="607">
        <v>890000</v>
      </c>
      <c r="J7" s="60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4.95" customHeight="1">
      <c r="A8" s="596"/>
      <c r="B8" s="509" t="s">
        <v>350</v>
      </c>
      <c r="C8" s="509"/>
      <c r="D8" s="509" t="s">
        <v>351</v>
      </c>
      <c r="E8" s="509"/>
      <c r="F8" s="341" t="s">
        <v>345</v>
      </c>
      <c r="G8" s="221" t="s">
        <v>393</v>
      </c>
      <c r="H8" s="341" t="s">
        <v>394</v>
      </c>
      <c r="I8" s="607"/>
      <c r="J8" s="607"/>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4.95" customHeight="1">
      <c r="A9" s="596"/>
      <c r="B9" s="509"/>
      <c r="C9" s="509"/>
      <c r="D9" s="509"/>
      <c r="E9" s="509"/>
      <c r="F9" s="341"/>
      <c r="G9" s="221"/>
      <c r="H9" s="341"/>
      <c r="I9" s="607"/>
      <c r="J9" s="607"/>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4.95" customHeight="1">
      <c r="A10" s="596"/>
      <c r="B10" s="509"/>
      <c r="C10" s="509"/>
      <c r="D10" s="509"/>
      <c r="E10" s="509"/>
      <c r="F10" s="341"/>
      <c r="G10" s="221"/>
      <c r="H10" s="341"/>
      <c r="I10" s="607"/>
      <c r="J10" s="607"/>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5" customHeight="1">
      <c r="A11" s="222"/>
      <c r="B11" s="194"/>
      <c r="C11" s="194"/>
      <c r="D11" s="194"/>
      <c r="E11" s="194"/>
      <c r="F11" s="194"/>
      <c r="G11" s="194"/>
      <c r="H11" s="223"/>
      <c r="I11" s="194"/>
      <c r="J11" s="194"/>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202" customFormat="1" ht="18.95" customHeight="1">
      <c r="A12" s="224"/>
      <c r="B12" s="224"/>
      <c r="C12" s="224"/>
      <c r="D12" s="224"/>
      <c r="E12" s="224"/>
      <c r="F12" s="224"/>
      <c r="G12" s="224"/>
      <c r="H12" s="225"/>
      <c r="I12" s="224"/>
      <c r="J12" s="224"/>
    </row>
    <row r="13" spans="1:256" ht="17.25" customHeight="1">
      <c r="A13" s="600" t="s">
        <v>408</v>
      </c>
      <c r="B13" s="600"/>
      <c r="C13" s="600"/>
      <c r="D13" s="600"/>
      <c r="E13" s="600"/>
      <c r="F13" s="600"/>
      <c r="G13" s="600"/>
      <c r="H13" s="600"/>
      <c r="I13" s="600"/>
      <c r="J13" s="226"/>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7.25" customHeight="1">
      <c r="A14" s="600" t="s">
        <v>409</v>
      </c>
      <c r="B14" s="600"/>
      <c r="C14" s="600"/>
      <c r="D14" s="600"/>
      <c r="E14" s="600"/>
      <c r="F14" s="600"/>
      <c r="G14" s="600"/>
      <c r="H14" s="600"/>
      <c r="I14" s="600"/>
      <c r="J14" s="226"/>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s="164" customFormat="1" ht="17.25" customHeight="1">
      <c r="A15" s="227"/>
      <c r="B15" s="601"/>
      <c r="C15" s="601"/>
      <c r="D15" s="601"/>
      <c r="E15" s="601"/>
      <c r="F15" s="229"/>
      <c r="H15" s="246"/>
    </row>
    <row r="16" spans="1:256" ht="20.25" customHeight="1">
      <c r="A16" s="229" t="s">
        <v>355</v>
      </c>
      <c r="B16" s="229"/>
      <c r="C16" s="229"/>
      <c r="D16" s="229" t="s">
        <v>410</v>
      </c>
      <c r="E16"/>
      <c r="F16" s="229" t="s">
        <v>411</v>
      </c>
      <c r="G16" s="164"/>
      <c r="H16" s="230" t="s">
        <v>357</v>
      </c>
      <c r="I16" s="231">
        <v>2940000</v>
      </c>
      <c r="J16" s="232" t="s">
        <v>358</v>
      </c>
    </row>
    <row r="17" spans="1:10" ht="23.1" customHeight="1">
      <c r="A17" s="596" t="s">
        <v>292</v>
      </c>
      <c r="B17" s="509" t="s">
        <v>293</v>
      </c>
      <c r="C17" s="509"/>
      <c r="D17" s="509"/>
      <c r="E17" s="509"/>
      <c r="F17" s="509" t="s">
        <v>359</v>
      </c>
      <c r="G17" s="509"/>
      <c r="H17" s="509"/>
      <c r="I17"/>
      <c r="J17" s="232"/>
    </row>
    <row r="18" spans="1:10" ht="23.1" customHeight="1">
      <c r="A18" s="596"/>
      <c r="B18" s="166" t="s">
        <v>296</v>
      </c>
      <c r="C18" s="500" t="s">
        <v>361</v>
      </c>
      <c r="D18" s="500"/>
      <c r="E18" s="165"/>
      <c r="F18" s="493" t="s">
        <v>564</v>
      </c>
      <c r="G18" s="493"/>
      <c r="H18" s="493"/>
      <c r="I18" s="599">
        <v>760000</v>
      </c>
      <c r="J18" s="234" t="s">
        <v>362</v>
      </c>
    </row>
    <row r="19" spans="1:10" ht="23.1" customHeight="1">
      <c r="A19" s="596"/>
      <c r="B19" s="166" t="s">
        <v>298</v>
      </c>
      <c r="C19" s="500" t="s">
        <v>364</v>
      </c>
      <c r="D19" s="500"/>
      <c r="E19" s="165"/>
      <c r="F19" s="493"/>
      <c r="G19" s="493"/>
      <c r="H19" s="493"/>
      <c r="I19" s="599"/>
      <c r="J19" s="235"/>
    </row>
    <row r="20" spans="1:10" ht="23.1" customHeight="1">
      <c r="A20" s="502" t="s">
        <v>301</v>
      </c>
      <c r="B20" s="236" t="s">
        <v>365</v>
      </c>
      <c r="C20" s="591" t="s">
        <v>303</v>
      </c>
      <c r="D20" s="591"/>
      <c r="E20" s="172"/>
      <c r="F20" s="493" t="s">
        <v>304</v>
      </c>
      <c r="G20" s="493"/>
      <c r="H20" s="493"/>
      <c r="I20" s="599"/>
      <c r="J20" s="234" t="s">
        <v>366</v>
      </c>
    </row>
    <row r="21" spans="1:10" ht="23.1" customHeight="1">
      <c r="A21" s="502"/>
      <c r="B21" s="237" t="s">
        <v>367</v>
      </c>
      <c r="C21" s="603" t="s">
        <v>368</v>
      </c>
      <c r="D21" s="603"/>
      <c r="E21" s="175"/>
      <c r="F21" s="493"/>
      <c r="G21" s="493"/>
      <c r="H21" s="493"/>
      <c r="I21" s="599"/>
      <c r="J21" s="235"/>
    </row>
    <row r="22" spans="1:10" ht="23.1" customHeight="1">
      <c r="A22" s="502"/>
      <c r="B22" s="233" t="s">
        <v>369</v>
      </c>
      <c r="C22" s="500" t="s">
        <v>308</v>
      </c>
      <c r="D22" s="500"/>
      <c r="E22" s="165"/>
      <c r="F22" s="493" t="s">
        <v>403</v>
      </c>
      <c r="G22" s="493"/>
      <c r="H22" s="493"/>
      <c r="I22" s="343">
        <v>250000</v>
      </c>
      <c r="J22" s="238" t="s">
        <v>370</v>
      </c>
    </row>
    <row r="23" spans="1:10" ht="53.25" customHeight="1">
      <c r="A23" s="502"/>
      <c r="B23" s="233" t="s">
        <v>371</v>
      </c>
      <c r="C23" s="505" t="s">
        <v>555</v>
      </c>
      <c r="D23" s="506"/>
      <c r="E23" s="165"/>
      <c r="F23" s="604" t="s">
        <v>558</v>
      </c>
      <c r="G23" s="605"/>
      <c r="H23" s="605"/>
      <c r="I23" s="343"/>
      <c r="J23" s="238" t="s">
        <v>372</v>
      </c>
    </row>
    <row r="24" spans="1:10" ht="53.25" customHeight="1">
      <c r="A24" s="502"/>
      <c r="B24" s="233" t="s">
        <v>373</v>
      </c>
      <c r="C24" s="497" t="s">
        <v>556</v>
      </c>
      <c r="D24" s="500"/>
      <c r="E24" s="165"/>
      <c r="F24" s="605" t="s">
        <v>559</v>
      </c>
      <c r="G24" s="605"/>
      <c r="H24" s="605"/>
      <c r="I24" s="343"/>
      <c r="J24" s="238" t="s">
        <v>374</v>
      </c>
    </row>
    <row r="25" spans="1:10" ht="23.1" customHeight="1">
      <c r="A25" s="502"/>
      <c r="B25" s="233" t="s">
        <v>375</v>
      </c>
      <c r="C25" s="500" t="s">
        <v>376</v>
      </c>
      <c r="D25" s="500"/>
      <c r="E25" s="165"/>
      <c r="F25" s="493" t="s">
        <v>377</v>
      </c>
      <c r="G25" s="493"/>
      <c r="H25" s="493"/>
      <c r="I25" s="343"/>
      <c r="J25" s="238" t="s">
        <v>378</v>
      </c>
    </row>
    <row r="26" spans="1:10" ht="72.75" customHeight="1">
      <c r="A26" s="502"/>
      <c r="B26" s="233" t="s">
        <v>379</v>
      </c>
      <c r="C26" s="500" t="s">
        <v>315</v>
      </c>
      <c r="D26" s="500"/>
      <c r="E26" s="165"/>
      <c r="F26" s="493" t="s">
        <v>380</v>
      </c>
      <c r="G26" s="493"/>
      <c r="H26" s="493"/>
      <c r="I26" s="343"/>
      <c r="J26" s="238" t="s">
        <v>381</v>
      </c>
    </row>
    <row r="27" spans="1:10" ht="23.1" customHeight="1">
      <c r="A27" s="239"/>
      <c r="B27" s="602" t="s">
        <v>382</v>
      </c>
      <c r="C27" s="602"/>
      <c r="D27" s="602"/>
      <c r="E27" s="602"/>
      <c r="F27" s="602"/>
      <c r="G27" s="602"/>
      <c r="H27" s="602"/>
      <c r="I27" s="343">
        <f>SUM(I18:I26)</f>
        <v>1010000</v>
      </c>
      <c r="J27" s="238" t="s">
        <v>383</v>
      </c>
    </row>
    <row r="28" spans="1:10" ht="23.1" customHeight="1">
      <c r="A28" s="239"/>
      <c r="B28" s="240"/>
      <c r="C28" s="240"/>
      <c r="D28" s="241" t="s">
        <v>384</v>
      </c>
      <c r="E28" s="240"/>
      <c r="F28" s="242" t="s">
        <v>385</v>
      </c>
      <c r="G28" s="240"/>
      <c r="H28" s="165"/>
      <c r="I28" s="343">
        <f>I16-I27</f>
        <v>1930000</v>
      </c>
      <c r="J28" s="238" t="s">
        <v>386</v>
      </c>
    </row>
    <row r="29" spans="1:10" ht="23.1" customHeight="1">
      <c r="A29" s="239"/>
      <c r="B29" s="243"/>
      <c r="C29" s="244"/>
      <c r="D29" s="241" t="s">
        <v>384</v>
      </c>
      <c r="E29" s="240"/>
      <c r="F29" s="245" t="s">
        <v>387</v>
      </c>
      <c r="G29" s="240"/>
      <c r="H29" s="165"/>
      <c r="I29" s="343">
        <f>I28/12</f>
        <v>160833.33333333334</v>
      </c>
      <c r="J29" s="238"/>
    </row>
    <row r="30" spans="1:10" ht="22.5" customHeight="1"/>
    <row r="34" spans="2:9">
      <c r="B34" s="355"/>
      <c r="C34" s="355"/>
      <c r="D34" s="355"/>
      <c r="E34" s="355"/>
      <c r="F34" s="355"/>
      <c r="G34" s="355"/>
      <c r="H34" s="355"/>
      <c r="I34" s="355"/>
    </row>
    <row r="37" spans="2:9" ht="18.75" customHeight="1"/>
  </sheetData>
  <sheetProtection selectLockedCells="1" selectUnlockedCells="1"/>
  <mergeCells count="48">
    <mergeCell ref="B27:H27"/>
    <mergeCell ref="A20:A26"/>
    <mergeCell ref="C20:D20"/>
    <mergeCell ref="F20:H21"/>
    <mergeCell ref="I20:I21"/>
    <mergeCell ref="C21:D21"/>
    <mergeCell ref="C22:D22"/>
    <mergeCell ref="F22:H22"/>
    <mergeCell ref="C23:D23"/>
    <mergeCell ref="F23:H23"/>
    <mergeCell ref="C24:D24"/>
    <mergeCell ref="F24:H24"/>
    <mergeCell ref="C25:D25"/>
    <mergeCell ref="F25:H25"/>
    <mergeCell ref="C26:D26"/>
    <mergeCell ref="F26:H26"/>
    <mergeCell ref="D8:E8"/>
    <mergeCell ref="I8:J8"/>
    <mergeCell ref="I18:I19"/>
    <mergeCell ref="C19:D19"/>
    <mergeCell ref="B10:C10"/>
    <mergeCell ref="D10:E10"/>
    <mergeCell ref="I10:J10"/>
    <mergeCell ref="A13:I13"/>
    <mergeCell ref="A14:I14"/>
    <mergeCell ref="B15:C15"/>
    <mergeCell ref="D15:E15"/>
    <mergeCell ref="A17:A19"/>
    <mergeCell ref="B17:E17"/>
    <mergeCell ref="F17:H17"/>
    <mergeCell ref="C18:D18"/>
    <mergeCell ref="F18:H19"/>
    <mergeCell ref="B9:C9"/>
    <mergeCell ref="D9:E9"/>
    <mergeCell ref="I9:J9"/>
    <mergeCell ref="A1:F1"/>
    <mergeCell ref="A3:J3"/>
    <mergeCell ref="A5:A10"/>
    <mergeCell ref="B5:C5"/>
    <mergeCell ref="D5:E5"/>
    <mergeCell ref="I5:J5"/>
    <mergeCell ref="B6:C6"/>
    <mergeCell ref="D6:E6"/>
    <mergeCell ref="I6:J6"/>
    <mergeCell ref="B7:C7"/>
    <mergeCell ref="D7:E7"/>
    <mergeCell ref="I7:J7"/>
    <mergeCell ref="B8:C8"/>
  </mergeCells>
  <phoneticPr fontId="86"/>
  <pageMargins left="0.98402777777777772" right="0.39374999999999999" top="0.78749999999999998" bottom="0.35416666666666669" header="0.51180555555555551" footer="0.51180555555555551"/>
  <pageSetup paperSize="9" firstPageNumber="0"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view="pageBreakPreview" topLeftCell="A5" zoomScale="60" zoomScaleNormal="100" workbookViewId="0">
      <selection activeCell="T44" sqref="T44"/>
    </sheetView>
  </sheetViews>
  <sheetFormatPr defaultColWidth="9" defaultRowHeight="14.25"/>
  <cols>
    <col min="1" max="1" width="3.75" style="51" customWidth="1"/>
    <col min="2" max="2" width="4.125" style="51" customWidth="1"/>
    <col min="3" max="3" width="5.25" style="51" customWidth="1"/>
    <col min="4" max="4" width="15.5" style="51" customWidth="1"/>
    <col min="5" max="5" width="1.75" style="51" customWidth="1"/>
    <col min="6" max="6" width="16.125" style="51" customWidth="1"/>
    <col min="7" max="7" width="6" style="51" customWidth="1"/>
    <col min="8" max="8" width="12.375" style="51" customWidth="1"/>
    <col min="9" max="9" width="16.125" style="51" customWidth="1"/>
    <col min="10" max="10" width="2.625" style="51" customWidth="1"/>
    <col min="11" max="16384" width="9" style="51"/>
  </cols>
  <sheetData>
    <row r="1" spans="1:256" s="202" customFormat="1" ht="23.25" customHeight="1">
      <c r="A1" s="606" t="s">
        <v>412</v>
      </c>
      <c r="B1" s="606"/>
      <c r="C1" s="606"/>
      <c r="D1" s="606"/>
      <c r="E1" s="606"/>
      <c r="F1" s="606"/>
    </row>
    <row r="2" spans="1:256">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 r="A3" s="595" t="s">
        <v>413</v>
      </c>
      <c r="B3" s="595"/>
      <c r="C3" s="595"/>
      <c r="D3" s="595"/>
      <c r="E3" s="595"/>
      <c r="F3" s="595"/>
      <c r="G3" s="595"/>
      <c r="H3" s="595"/>
      <c r="I3" s="595"/>
      <c r="J3" s="595"/>
      <c r="K3" s="21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4" customHeight="1">
      <c r="A4"/>
      <c r="B4"/>
      <c r="C4"/>
      <c r="D4"/>
      <c r="E4"/>
      <c r="F4"/>
      <c r="G4"/>
      <c r="H4" s="41"/>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164" customFormat="1" ht="30.75" customHeight="1">
      <c r="A5" s="596" t="s">
        <v>336</v>
      </c>
      <c r="B5" s="509" t="s">
        <v>337</v>
      </c>
      <c r="C5" s="509"/>
      <c r="D5" s="509" t="s">
        <v>338</v>
      </c>
      <c r="E5" s="509"/>
      <c r="F5" s="219" t="s">
        <v>339</v>
      </c>
      <c r="G5" s="341" t="s">
        <v>340</v>
      </c>
      <c r="H5" s="219" t="s">
        <v>341</v>
      </c>
      <c r="I5" s="597" t="s">
        <v>342</v>
      </c>
      <c r="J5" s="597"/>
    </row>
    <row r="6" spans="1:256" ht="24.95" customHeight="1">
      <c r="A6" s="596"/>
      <c r="B6" s="509" t="s">
        <v>343</v>
      </c>
      <c r="C6" s="509"/>
      <c r="D6" s="509" t="s">
        <v>344</v>
      </c>
      <c r="E6" s="509"/>
      <c r="F6" s="341" t="s">
        <v>345</v>
      </c>
      <c r="G6" s="221" t="s">
        <v>414</v>
      </c>
      <c r="H6" s="341" t="s">
        <v>349</v>
      </c>
      <c r="I6" s="610" t="s">
        <v>415</v>
      </c>
      <c r="J6" s="610"/>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4.95" customHeight="1">
      <c r="A7" s="596"/>
      <c r="B7" s="509" t="s">
        <v>347</v>
      </c>
      <c r="C7" s="509"/>
      <c r="D7" s="509" t="s">
        <v>348</v>
      </c>
      <c r="E7" s="509"/>
      <c r="F7" s="341" t="s">
        <v>345</v>
      </c>
      <c r="G7" s="221" t="s">
        <v>416</v>
      </c>
      <c r="H7" s="341" t="s">
        <v>349</v>
      </c>
      <c r="I7" s="607" t="s">
        <v>417</v>
      </c>
      <c r="J7" s="60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4.95" customHeight="1">
      <c r="A8" s="596"/>
      <c r="B8" s="509"/>
      <c r="C8" s="509"/>
      <c r="D8" s="509"/>
      <c r="E8" s="509"/>
      <c r="F8" s="341"/>
      <c r="G8" s="221"/>
      <c r="H8" s="341"/>
      <c r="I8" s="607"/>
      <c r="J8" s="607"/>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4.95" customHeight="1">
      <c r="A9" s="596"/>
      <c r="B9" s="509"/>
      <c r="C9" s="509"/>
      <c r="D9" s="509"/>
      <c r="E9" s="509"/>
      <c r="F9" s="339"/>
      <c r="G9" s="221"/>
      <c r="H9" s="341"/>
      <c r="I9" s="607"/>
      <c r="J9" s="607"/>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4.95" customHeight="1">
      <c r="A10" s="596"/>
      <c r="B10" s="509"/>
      <c r="C10" s="509"/>
      <c r="D10" s="509"/>
      <c r="E10" s="509"/>
      <c r="F10" s="341"/>
      <c r="G10" s="221"/>
      <c r="H10" s="341"/>
      <c r="I10" s="607"/>
      <c r="J10" s="607"/>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0.100000000000001" customHeight="1">
      <c r="A11" s="222"/>
      <c r="B11" s="194"/>
      <c r="C11" s="194"/>
      <c r="D11" s="194"/>
      <c r="E11" s="194"/>
      <c r="F11" s="194"/>
      <c r="G11" s="194"/>
      <c r="H11" s="223"/>
      <c r="I11" s="194"/>
      <c r="J11" s="194"/>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202" customFormat="1" ht="18.95" customHeight="1">
      <c r="A12" s="224"/>
      <c r="B12" s="224"/>
      <c r="C12" s="224"/>
      <c r="D12" s="224"/>
      <c r="E12" s="224"/>
      <c r="F12" s="224"/>
      <c r="G12" s="224"/>
      <c r="H12" s="225"/>
      <c r="I12" s="224"/>
      <c r="J12" s="224"/>
    </row>
    <row r="13" spans="1:256" ht="17.25" customHeight="1">
      <c r="A13" s="600" t="s">
        <v>418</v>
      </c>
      <c r="B13" s="600"/>
      <c r="C13" s="600"/>
      <c r="D13" s="600"/>
      <c r="E13" s="600"/>
      <c r="F13" s="600"/>
      <c r="G13" s="600"/>
      <c r="H13" s="600"/>
      <c r="I13" s="600"/>
      <c r="J13" s="226"/>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7.25" customHeight="1">
      <c r="A14" s="600" t="s">
        <v>419</v>
      </c>
      <c r="B14" s="600"/>
      <c r="C14" s="600"/>
      <c r="D14" s="600"/>
      <c r="E14" s="600"/>
      <c r="F14" s="600"/>
      <c r="G14" s="600"/>
      <c r="H14" s="600"/>
      <c r="I14" s="600"/>
      <c r="J14" s="226"/>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s="164" customFormat="1" ht="19.5" customHeight="1">
      <c r="A15" s="227"/>
      <c r="B15" s="601"/>
      <c r="C15" s="601"/>
      <c r="D15" s="601"/>
      <c r="E15" s="601"/>
      <c r="F15" s="229"/>
      <c r="H15" s="246"/>
    </row>
    <row r="16" spans="1:256" ht="20.25" customHeight="1">
      <c r="A16" s="229" t="s">
        <v>355</v>
      </c>
      <c r="B16" s="229"/>
      <c r="C16" s="229"/>
      <c r="D16" s="229" t="s">
        <v>420</v>
      </c>
      <c r="E16"/>
      <c r="F16" s="229" t="s">
        <v>421</v>
      </c>
      <c r="G16" s="164"/>
      <c r="H16" s="230" t="s">
        <v>357</v>
      </c>
      <c r="I16" s="231">
        <v>2300000</v>
      </c>
      <c r="J16" s="232" t="s">
        <v>358</v>
      </c>
    </row>
    <row r="17" spans="1:10" ht="23.1" customHeight="1">
      <c r="A17" s="502" t="s">
        <v>292</v>
      </c>
      <c r="B17" s="509" t="s">
        <v>293</v>
      </c>
      <c r="C17" s="509"/>
      <c r="D17" s="509"/>
      <c r="E17" s="509"/>
      <c r="F17" s="509" t="s">
        <v>359</v>
      </c>
      <c r="G17" s="509"/>
      <c r="H17" s="509"/>
      <c r="I17"/>
      <c r="J17" s="232"/>
    </row>
    <row r="18" spans="1:10" ht="23.1" customHeight="1">
      <c r="A18" s="502"/>
      <c r="B18" s="166" t="s">
        <v>296</v>
      </c>
      <c r="C18" s="500" t="s">
        <v>361</v>
      </c>
      <c r="D18" s="500"/>
      <c r="E18" s="165"/>
      <c r="F18" s="493" t="s">
        <v>570</v>
      </c>
      <c r="G18" s="493"/>
      <c r="H18" s="493"/>
      <c r="I18" s="599">
        <v>380000</v>
      </c>
      <c r="J18" s="234" t="s">
        <v>362</v>
      </c>
    </row>
    <row r="19" spans="1:10" ht="23.1" customHeight="1">
      <c r="A19" s="502"/>
      <c r="B19" s="166" t="s">
        <v>298</v>
      </c>
      <c r="C19" s="500" t="s">
        <v>364</v>
      </c>
      <c r="D19" s="500"/>
      <c r="E19" s="165"/>
      <c r="F19" s="493"/>
      <c r="G19" s="493"/>
      <c r="H19" s="493"/>
      <c r="I19" s="599"/>
      <c r="J19" s="235"/>
    </row>
    <row r="20" spans="1:10" ht="23.1" customHeight="1">
      <c r="A20" s="502" t="s">
        <v>301</v>
      </c>
      <c r="B20" s="236" t="s">
        <v>365</v>
      </c>
      <c r="C20" s="591" t="s">
        <v>303</v>
      </c>
      <c r="D20" s="591"/>
      <c r="E20" s="172"/>
      <c r="F20" s="493" t="s">
        <v>304</v>
      </c>
      <c r="G20" s="493"/>
      <c r="H20" s="493"/>
      <c r="I20" s="599"/>
      <c r="J20" s="234" t="s">
        <v>366</v>
      </c>
    </row>
    <row r="21" spans="1:10" ht="23.1" customHeight="1">
      <c r="A21" s="502"/>
      <c r="B21" s="237" t="s">
        <v>367</v>
      </c>
      <c r="C21" s="603" t="s">
        <v>368</v>
      </c>
      <c r="D21" s="603"/>
      <c r="E21" s="175"/>
      <c r="F21" s="493"/>
      <c r="G21" s="493"/>
      <c r="H21" s="493"/>
      <c r="I21" s="599"/>
      <c r="J21" s="235"/>
    </row>
    <row r="22" spans="1:10" ht="23.1" customHeight="1">
      <c r="A22" s="502"/>
      <c r="B22" s="233" t="s">
        <v>369</v>
      </c>
      <c r="C22" s="500" t="s">
        <v>308</v>
      </c>
      <c r="D22" s="500"/>
      <c r="E22" s="165"/>
      <c r="F22" s="493" t="s">
        <v>309</v>
      </c>
      <c r="G22" s="493"/>
      <c r="H22" s="493"/>
      <c r="I22" s="343"/>
      <c r="J22" s="238" t="s">
        <v>370</v>
      </c>
    </row>
    <row r="23" spans="1:10" ht="53.25" customHeight="1">
      <c r="A23" s="502"/>
      <c r="B23" s="233" t="s">
        <v>371</v>
      </c>
      <c r="C23" s="505" t="s">
        <v>555</v>
      </c>
      <c r="D23" s="506"/>
      <c r="E23" s="165"/>
      <c r="F23" s="604" t="s">
        <v>558</v>
      </c>
      <c r="G23" s="605"/>
      <c r="H23" s="605"/>
      <c r="I23" s="343"/>
      <c r="J23" s="238" t="s">
        <v>372</v>
      </c>
    </row>
    <row r="24" spans="1:10" ht="53.25" customHeight="1">
      <c r="A24" s="502"/>
      <c r="B24" s="233" t="s">
        <v>373</v>
      </c>
      <c r="C24" s="497" t="s">
        <v>556</v>
      </c>
      <c r="D24" s="500"/>
      <c r="E24" s="165"/>
      <c r="F24" s="605" t="s">
        <v>559</v>
      </c>
      <c r="G24" s="605"/>
      <c r="H24" s="605"/>
      <c r="I24" s="343"/>
      <c r="J24" s="238" t="s">
        <v>374</v>
      </c>
    </row>
    <row r="25" spans="1:10" ht="23.1" customHeight="1">
      <c r="A25" s="502"/>
      <c r="B25" s="233" t="s">
        <v>375</v>
      </c>
      <c r="C25" s="500" t="s">
        <v>376</v>
      </c>
      <c r="D25" s="500"/>
      <c r="E25" s="165"/>
      <c r="F25" s="493" t="s">
        <v>377</v>
      </c>
      <c r="G25" s="493"/>
      <c r="H25" s="493"/>
      <c r="I25" s="343"/>
      <c r="J25" s="238" t="s">
        <v>378</v>
      </c>
    </row>
    <row r="26" spans="1:10" ht="72.75" customHeight="1">
      <c r="A26" s="502"/>
      <c r="B26" s="233" t="s">
        <v>379</v>
      </c>
      <c r="C26" s="500" t="s">
        <v>315</v>
      </c>
      <c r="D26" s="500"/>
      <c r="E26" s="165"/>
      <c r="F26" s="493" t="s">
        <v>380</v>
      </c>
      <c r="G26" s="493"/>
      <c r="H26" s="493"/>
      <c r="I26" s="343"/>
      <c r="J26" s="238" t="s">
        <v>381</v>
      </c>
    </row>
    <row r="27" spans="1:10" ht="23.1" customHeight="1">
      <c r="A27" s="239"/>
      <c r="B27" s="602" t="s">
        <v>382</v>
      </c>
      <c r="C27" s="602"/>
      <c r="D27" s="602"/>
      <c r="E27" s="602"/>
      <c r="F27" s="602"/>
      <c r="G27" s="602"/>
      <c r="H27" s="602"/>
      <c r="I27" s="343">
        <f>SUM(I18:I25)</f>
        <v>380000</v>
      </c>
      <c r="J27" s="238" t="s">
        <v>383</v>
      </c>
    </row>
    <row r="28" spans="1:10" ht="23.1" customHeight="1">
      <c r="A28" s="239"/>
      <c r="B28" s="240"/>
      <c r="C28" s="240"/>
      <c r="D28" s="241" t="s">
        <v>384</v>
      </c>
      <c r="E28" s="240"/>
      <c r="F28" s="242" t="s">
        <v>385</v>
      </c>
      <c r="G28" s="240"/>
      <c r="H28" s="165"/>
      <c r="I28" s="343">
        <f>I16-I27</f>
        <v>1920000</v>
      </c>
      <c r="J28" s="238" t="s">
        <v>386</v>
      </c>
    </row>
    <row r="29" spans="1:10" ht="23.1" customHeight="1">
      <c r="A29" s="239"/>
      <c r="B29" s="243"/>
      <c r="C29" s="244"/>
      <c r="D29" s="241" t="s">
        <v>384</v>
      </c>
      <c r="E29" s="240"/>
      <c r="F29" s="245" t="s">
        <v>387</v>
      </c>
      <c r="G29" s="240"/>
      <c r="H29" s="165"/>
      <c r="I29" s="343">
        <f>ROUNDDOWN(I28/12,0)</f>
        <v>160000</v>
      </c>
      <c r="J29" s="238"/>
    </row>
    <row r="30" spans="1:10" ht="22.5" customHeight="1"/>
    <row r="34" spans="2:9">
      <c r="B34" s="355"/>
      <c r="C34" s="355"/>
      <c r="D34" s="355"/>
      <c r="E34" s="355"/>
      <c r="F34" s="355"/>
      <c r="G34" s="355"/>
      <c r="H34" s="355"/>
      <c r="I34" s="355"/>
    </row>
    <row r="37" spans="2:9" ht="18.75" customHeight="1"/>
  </sheetData>
  <sheetProtection selectLockedCells="1" selectUnlockedCells="1"/>
  <mergeCells count="48">
    <mergeCell ref="B27:H27"/>
    <mergeCell ref="A20:A26"/>
    <mergeCell ref="C20:D20"/>
    <mergeCell ref="F20:H21"/>
    <mergeCell ref="I20:I21"/>
    <mergeCell ref="C21:D21"/>
    <mergeCell ref="C22:D22"/>
    <mergeCell ref="F22:H22"/>
    <mergeCell ref="C23:D23"/>
    <mergeCell ref="F23:H23"/>
    <mergeCell ref="C24:D24"/>
    <mergeCell ref="F24:H24"/>
    <mergeCell ref="C25:D25"/>
    <mergeCell ref="F25:H25"/>
    <mergeCell ref="C26:D26"/>
    <mergeCell ref="F26:H26"/>
    <mergeCell ref="D8:E8"/>
    <mergeCell ref="I8:J8"/>
    <mergeCell ref="I18:I19"/>
    <mergeCell ref="C19:D19"/>
    <mergeCell ref="B10:C10"/>
    <mergeCell ref="D10:E10"/>
    <mergeCell ref="I10:J10"/>
    <mergeCell ref="A13:I13"/>
    <mergeCell ref="A14:I14"/>
    <mergeCell ref="B15:C15"/>
    <mergeCell ref="D15:E15"/>
    <mergeCell ref="A17:A19"/>
    <mergeCell ref="B17:E17"/>
    <mergeCell ref="F17:H17"/>
    <mergeCell ref="C18:D18"/>
    <mergeCell ref="F18:H19"/>
    <mergeCell ref="B9:C9"/>
    <mergeCell ref="D9:E9"/>
    <mergeCell ref="I9:J9"/>
    <mergeCell ref="A1:F1"/>
    <mergeCell ref="A3:J3"/>
    <mergeCell ref="A5:A10"/>
    <mergeCell ref="B5:C5"/>
    <mergeCell ref="D5:E5"/>
    <mergeCell ref="I5:J5"/>
    <mergeCell ref="B6:C6"/>
    <mergeCell ref="D6:E6"/>
    <mergeCell ref="I6:J6"/>
    <mergeCell ref="B7:C7"/>
    <mergeCell ref="D7:E7"/>
    <mergeCell ref="I7:J7"/>
    <mergeCell ref="B8:C8"/>
  </mergeCells>
  <phoneticPr fontId="86"/>
  <pageMargins left="0.98402777777777772" right="0.39374999999999999" top="0.78749999999999998" bottom="0.35416666666666669" header="0.51180555555555551" footer="0.51180555555555551"/>
  <pageSetup paperSize="9"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2"/>
  <sheetViews>
    <sheetView view="pageBreakPreview" topLeftCell="A13" zoomScale="80" zoomScaleNormal="60" zoomScaleSheetLayoutView="80" workbookViewId="0">
      <selection activeCell="A7" sqref="A7:O7"/>
    </sheetView>
  </sheetViews>
  <sheetFormatPr defaultColWidth="10.875" defaultRowHeight="13.5"/>
  <cols>
    <col min="1" max="1" width="2.75" customWidth="1"/>
    <col min="2" max="2" width="4.125" customWidth="1"/>
    <col min="3" max="5" width="12.375" customWidth="1"/>
    <col min="6" max="7" width="4.125" customWidth="1"/>
    <col min="8" max="9" width="12.375" customWidth="1"/>
    <col min="10" max="10" width="11.5" customWidth="1"/>
    <col min="11" max="11" width="5.875" customWidth="1"/>
    <col min="14" max="14" width="5.25" customWidth="1"/>
    <col min="15" max="15" width="9.625" customWidth="1"/>
    <col min="234" max="234" width="2.75" customWidth="1"/>
    <col min="235" max="235" width="4.125" customWidth="1"/>
    <col min="236" max="238" width="12.375" customWidth="1"/>
    <col min="239" max="240" width="4.125" customWidth="1"/>
    <col min="241" max="242" width="12.375" customWidth="1"/>
    <col min="243" max="243" width="11.5" customWidth="1"/>
    <col min="244" max="244" width="5.875" customWidth="1"/>
    <col min="247" max="247" width="5.25" customWidth="1"/>
    <col min="490" max="490" width="2.75" customWidth="1"/>
    <col min="491" max="491" width="4.125" customWidth="1"/>
    <col min="492" max="494" width="12.375" customWidth="1"/>
    <col min="495" max="496" width="4.125" customWidth="1"/>
    <col min="497" max="498" width="12.375" customWidth="1"/>
    <col min="499" max="499" width="11.5" customWidth="1"/>
    <col min="500" max="500" width="5.875" customWidth="1"/>
    <col min="503" max="503" width="5.25" customWidth="1"/>
    <col min="746" max="746" width="2.75" customWidth="1"/>
    <col min="747" max="747" width="4.125" customWidth="1"/>
    <col min="748" max="750" width="12.375" customWidth="1"/>
    <col min="751" max="752" width="4.125" customWidth="1"/>
    <col min="753" max="754" width="12.375" customWidth="1"/>
    <col min="755" max="755" width="11.5" customWidth="1"/>
    <col min="756" max="756" width="5.875" customWidth="1"/>
    <col min="759" max="759" width="5.25" customWidth="1"/>
    <col min="1002" max="1002" width="2.75" customWidth="1"/>
    <col min="1003" max="1003" width="4.125" customWidth="1"/>
    <col min="1004" max="1006" width="12.375" customWidth="1"/>
    <col min="1007" max="1008" width="4.125" customWidth="1"/>
    <col min="1009" max="1010" width="12.375" customWidth="1"/>
    <col min="1011" max="1011" width="11.5" customWidth="1"/>
    <col min="1012" max="1012" width="5.875" customWidth="1"/>
    <col min="1015" max="1015" width="5.25" customWidth="1"/>
    <col min="1258" max="1258" width="2.75" customWidth="1"/>
    <col min="1259" max="1259" width="4.125" customWidth="1"/>
    <col min="1260" max="1262" width="12.375" customWidth="1"/>
    <col min="1263" max="1264" width="4.125" customWidth="1"/>
    <col min="1265" max="1266" width="12.375" customWidth="1"/>
    <col min="1267" max="1267" width="11.5" customWidth="1"/>
    <col min="1268" max="1268" width="5.875" customWidth="1"/>
    <col min="1271" max="1271" width="5.25" customWidth="1"/>
    <col min="1514" max="1514" width="2.75" customWidth="1"/>
    <col min="1515" max="1515" width="4.125" customWidth="1"/>
    <col min="1516" max="1518" width="12.375" customWidth="1"/>
    <col min="1519" max="1520" width="4.125" customWidth="1"/>
    <col min="1521" max="1522" width="12.375" customWidth="1"/>
    <col min="1523" max="1523" width="11.5" customWidth="1"/>
    <col min="1524" max="1524" width="5.875" customWidth="1"/>
    <col min="1527" max="1527" width="5.25" customWidth="1"/>
    <col min="1770" max="1770" width="2.75" customWidth="1"/>
    <col min="1771" max="1771" width="4.125" customWidth="1"/>
    <col min="1772" max="1774" width="12.375" customWidth="1"/>
    <col min="1775" max="1776" width="4.125" customWidth="1"/>
    <col min="1777" max="1778" width="12.375" customWidth="1"/>
    <col min="1779" max="1779" width="11.5" customWidth="1"/>
    <col min="1780" max="1780" width="5.875" customWidth="1"/>
    <col min="1783" max="1783" width="5.25" customWidth="1"/>
    <col min="2026" max="2026" width="2.75" customWidth="1"/>
    <col min="2027" max="2027" width="4.125" customWidth="1"/>
    <col min="2028" max="2030" width="12.375" customWidth="1"/>
    <col min="2031" max="2032" width="4.125" customWidth="1"/>
    <col min="2033" max="2034" width="12.375" customWidth="1"/>
    <col min="2035" max="2035" width="11.5" customWidth="1"/>
    <col min="2036" max="2036" width="5.875" customWidth="1"/>
    <col min="2039" max="2039" width="5.25" customWidth="1"/>
    <col min="2282" max="2282" width="2.75" customWidth="1"/>
    <col min="2283" max="2283" width="4.125" customWidth="1"/>
    <col min="2284" max="2286" width="12.375" customWidth="1"/>
    <col min="2287" max="2288" width="4.125" customWidth="1"/>
    <col min="2289" max="2290" width="12.375" customWidth="1"/>
    <col min="2291" max="2291" width="11.5" customWidth="1"/>
    <col min="2292" max="2292" width="5.875" customWidth="1"/>
    <col min="2295" max="2295" width="5.25" customWidth="1"/>
    <col min="2538" max="2538" width="2.75" customWidth="1"/>
    <col min="2539" max="2539" width="4.125" customWidth="1"/>
    <col min="2540" max="2542" width="12.375" customWidth="1"/>
    <col min="2543" max="2544" width="4.125" customWidth="1"/>
    <col min="2545" max="2546" width="12.375" customWidth="1"/>
    <col min="2547" max="2547" width="11.5" customWidth="1"/>
    <col min="2548" max="2548" width="5.875" customWidth="1"/>
    <col min="2551" max="2551" width="5.25" customWidth="1"/>
    <col min="2794" max="2794" width="2.75" customWidth="1"/>
    <col min="2795" max="2795" width="4.125" customWidth="1"/>
    <col min="2796" max="2798" width="12.375" customWidth="1"/>
    <col min="2799" max="2800" width="4.125" customWidth="1"/>
    <col min="2801" max="2802" width="12.375" customWidth="1"/>
    <col min="2803" max="2803" width="11.5" customWidth="1"/>
    <col min="2804" max="2804" width="5.875" customWidth="1"/>
    <col min="2807" max="2807" width="5.25" customWidth="1"/>
    <col min="3050" max="3050" width="2.75" customWidth="1"/>
    <col min="3051" max="3051" width="4.125" customWidth="1"/>
    <col min="3052" max="3054" width="12.375" customWidth="1"/>
    <col min="3055" max="3056" width="4.125" customWidth="1"/>
    <col min="3057" max="3058" width="12.375" customWidth="1"/>
    <col min="3059" max="3059" width="11.5" customWidth="1"/>
    <col min="3060" max="3060" width="5.875" customWidth="1"/>
    <col min="3063" max="3063" width="5.25" customWidth="1"/>
    <col min="3306" max="3306" width="2.75" customWidth="1"/>
    <col min="3307" max="3307" width="4.125" customWidth="1"/>
    <col min="3308" max="3310" width="12.375" customWidth="1"/>
    <col min="3311" max="3312" width="4.125" customWidth="1"/>
    <col min="3313" max="3314" width="12.375" customWidth="1"/>
    <col min="3315" max="3315" width="11.5" customWidth="1"/>
    <col min="3316" max="3316" width="5.875" customWidth="1"/>
    <col min="3319" max="3319" width="5.25" customWidth="1"/>
    <col min="3562" max="3562" width="2.75" customWidth="1"/>
    <col min="3563" max="3563" width="4.125" customWidth="1"/>
    <col min="3564" max="3566" width="12.375" customWidth="1"/>
    <col min="3567" max="3568" width="4.125" customWidth="1"/>
    <col min="3569" max="3570" width="12.375" customWidth="1"/>
    <col min="3571" max="3571" width="11.5" customWidth="1"/>
    <col min="3572" max="3572" width="5.875" customWidth="1"/>
    <col min="3575" max="3575" width="5.25" customWidth="1"/>
    <col min="3818" max="3818" width="2.75" customWidth="1"/>
    <col min="3819" max="3819" width="4.125" customWidth="1"/>
    <col min="3820" max="3822" width="12.375" customWidth="1"/>
    <col min="3823" max="3824" width="4.125" customWidth="1"/>
    <col min="3825" max="3826" width="12.375" customWidth="1"/>
    <col min="3827" max="3827" width="11.5" customWidth="1"/>
    <col min="3828" max="3828" width="5.875" customWidth="1"/>
    <col min="3831" max="3831" width="5.25" customWidth="1"/>
    <col min="4074" max="4074" width="2.75" customWidth="1"/>
    <col min="4075" max="4075" width="4.125" customWidth="1"/>
    <col min="4076" max="4078" width="12.375" customWidth="1"/>
    <col min="4079" max="4080" width="4.125" customWidth="1"/>
    <col min="4081" max="4082" width="12.375" customWidth="1"/>
    <col min="4083" max="4083" width="11.5" customWidth="1"/>
    <col min="4084" max="4084" width="5.875" customWidth="1"/>
    <col min="4087" max="4087" width="5.25" customWidth="1"/>
    <col min="4330" max="4330" width="2.75" customWidth="1"/>
    <col min="4331" max="4331" width="4.125" customWidth="1"/>
    <col min="4332" max="4334" width="12.375" customWidth="1"/>
    <col min="4335" max="4336" width="4.125" customWidth="1"/>
    <col min="4337" max="4338" width="12.375" customWidth="1"/>
    <col min="4339" max="4339" width="11.5" customWidth="1"/>
    <col min="4340" max="4340" width="5.875" customWidth="1"/>
    <col min="4343" max="4343" width="5.25" customWidth="1"/>
    <col min="4586" max="4586" width="2.75" customWidth="1"/>
    <col min="4587" max="4587" width="4.125" customWidth="1"/>
    <col min="4588" max="4590" width="12.375" customWidth="1"/>
    <col min="4591" max="4592" width="4.125" customWidth="1"/>
    <col min="4593" max="4594" width="12.375" customWidth="1"/>
    <col min="4595" max="4595" width="11.5" customWidth="1"/>
    <col min="4596" max="4596" width="5.875" customWidth="1"/>
    <col min="4599" max="4599" width="5.25" customWidth="1"/>
    <col min="4842" max="4842" width="2.75" customWidth="1"/>
    <col min="4843" max="4843" width="4.125" customWidth="1"/>
    <col min="4844" max="4846" width="12.375" customWidth="1"/>
    <col min="4847" max="4848" width="4.125" customWidth="1"/>
    <col min="4849" max="4850" width="12.375" customWidth="1"/>
    <col min="4851" max="4851" width="11.5" customWidth="1"/>
    <col min="4852" max="4852" width="5.875" customWidth="1"/>
    <col min="4855" max="4855" width="5.25" customWidth="1"/>
    <col min="5098" max="5098" width="2.75" customWidth="1"/>
    <col min="5099" max="5099" width="4.125" customWidth="1"/>
    <col min="5100" max="5102" width="12.375" customWidth="1"/>
    <col min="5103" max="5104" width="4.125" customWidth="1"/>
    <col min="5105" max="5106" width="12.375" customWidth="1"/>
    <col min="5107" max="5107" width="11.5" customWidth="1"/>
    <col min="5108" max="5108" width="5.875" customWidth="1"/>
    <col min="5111" max="5111" width="5.25" customWidth="1"/>
    <col min="5354" max="5354" width="2.75" customWidth="1"/>
    <col min="5355" max="5355" width="4.125" customWidth="1"/>
    <col min="5356" max="5358" width="12.375" customWidth="1"/>
    <col min="5359" max="5360" width="4.125" customWidth="1"/>
    <col min="5361" max="5362" width="12.375" customWidth="1"/>
    <col min="5363" max="5363" width="11.5" customWidth="1"/>
    <col min="5364" max="5364" width="5.875" customWidth="1"/>
    <col min="5367" max="5367" width="5.25" customWidth="1"/>
    <col min="5610" max="5610" width="2.75" customWidth="1"/>
    <col min="5611" max="5611" width="4.125" customWidth="1"/>
    <col min="5612" max="5614" width="12.375" customWidth="1"/>
    <col min="5615" max="5616" width="4.125" customWidth="1"/>
    <col min="5617" max="5618" width="12.375" customWidth="1"/>
    <col min="5619" max="5619" width="11.5" customWidth="1"/>
    <col min="5620" max="5620" width="5.875" customWidth="1"/>
    <col min="5623" max="5623" width="5.25" customWidth="1"/>
    <col min="5866" max="5866" width="2.75" customWidth="1"/>
    <col min="5867" max="5867" width="4.125" customWidth="1"/>
    <col min="5868" max="5870" width="12.375" customWidth="1"/>
    <col min="5871" max="5872" width="4.125" customWidth="1"/>
    <col min="5873" max="5874" width="12.375" customWidth="1"/>
    <col min="5875" max="5875" width="11.5" customWidth="1"/>
    <col min="5876" max="5876" width="5.875" customWidth="1"/>
    <col min="5879" max="5879" width="5.25" customWidth="1"/>
    <col min="6122" max="6122" width="2.75" customWidth="1"/>
    <col min="6123" max="6123" width="4.125" customWidth="1"/>
    <col min="6124" max="6126" width="12.375" customWidth="1"/>
    <col min="6127" max="6128" width="4.125" customWidth="1"/>
    <col min="6129" max="6130" width="12.375" customWidth="1"/>
    <col min="6131" max="6131" width="11.5" customWidth="1"/>
    <col min="6132" max="6132" width="5.875" customWidth="1"/>
    <col min="6135" max="6135" width="5.25" customWidth="1"/>
    <col min="6378" max="6378" width="2.75" customWidth="1"/>
    <col min="6379" max="6379" width="4.125" customWidth="1"/>
    <col min="6380" max="6382" width="12.375" customWidth="1"/>
    <col min="6383" max="6384" width="4.125" customWidth="1"/>
    <col min="6385" max="6386" width="12.375" customWidth="1"/>
    <col min="6387" max="6387" width="11.5" customWidth="1"/>
    <col min="6388" max="6388" width="5.875" customWidth="1"/>
    <col min="6391" max="6391" width="5.25" customWidth="1"/>
    <col min="6634" max="6634" width="2.75" customWidth="1"/>
    <col min="6635" max="6635" width="4.125" customWidth="1"/>
    <col min="6636" max="6638" width="12.375" customWidth="1"/>
    <col min="6639" max="6640" width="4.125" customWidth="1"/>
    <col min="6641" max="6642" width="12.375" customWidth="1"/>
    <col min="6643" max="6643" width="11.5" customWidth="1"/>
    <col min="6644" max="6644" width="5.875" customWidth="1"/>
    <col min="6647" max="6647" width="5.25" customWidth="1"/>
    <col min="6890" max="6890" width="2.75" customWidth="1"/>
    <col min="6891" max="6891" width="4.125" customWidth="1"/>
    <col min="6892" max="6894" width="12.375" customWidth="1"/>
    <col min="6895" max="6896" width="4.125" customWidth="1"/>
    <col min="6897" max="6898" width="12.375" customWidth="1"/>
    <col min="6899" max="6899" width="11.5" customWidth="1"/>
    <col min="6900" max="6900" width="5.875" customWidth="1"/>
    <col min="6903" max="6903" width="5.25" customWidth="1"/>
    <col min="7146" max="7146" width="2.75" customWidth="1"/>
    <col min="7147" max="7147" width="4.125" customWidth="1"/>
    <col min="7148" max="7150" width="12.375" customWidth="1"/>
    <col min="7151" max="7152" width="4.125" customWidth="1"/>
    <col min="7153" max="7154" width="12.375" customWidth="1"/>
    <col min="7155" max="7155" width="11.5" customWidth="1"/>
    <col min="7156" max="7156" width="5.875" customWidth="1"/>
    <col min="7159" max="7159" width="5.25" customWidth="1"/>
    <col min="7402" max="7402" width="2.75" customWidth="1"/>
    <col min="7403" max="7403" width="4.125" customWidth="1"/>
    <col min="7404" max="7406" width="12.375" customWidth="1"/>
    <col min="7407" max="7408" width="4.125" customWidth="1"/>
    <col min="7409" max="7410" width="12.375" customWidth="1"/>
    <col min="7411" max="7411" width="11.5" customWidth="1"/>
    <col min="7412" max="7412" width="5.875" customWidth="1"/>
    <col min="7415" max="7415" width="5.25" customWidth="1"/>
    <col min="7658" max="7658" width="2.75" customWidth="1"/>
    <col min="7659" max="7659" width="4.125" customWidth="1"/>
    <col min="7660" max="7662" width="12.375" customWidth="1"/>
    <col min="7663" max="7664" width="4.125" customWidth="1"/>
    <col min="7665" max="7666" width="12.375" customWidth="1"/>
    <col min="7667" max="7667" width="11.5" customWidth="1"/>
    <col min="7668" max="7668" width="5.875" customWidth="1"/>
    <col min="7671" max="7671" width="5.25" customWidth="1"/>
    <col min="7914" max="7914" width="2.75" customWidth="1"/>
    <col min="7915" max="7915" width="4.125" customWidth="1"/>
    <col min="7916" max="7918" width="12.375" customWidth="1"/>
    <col min="7919" max="7920" width="4.125" customWidth="1"/>
    <col min="7921" max="7922" width="12.375" customWidth="1"/>
    <col min="7923" max="7923" width="11.5" customWidth="1"/>
    <col min="7924" max="7924" width="5.875" customWidth="1"/>
    <col min="7927" max="7927" width="5.25" customWidth="1"/>
    <col min="8170" max="8170" width="2.75" customWidth="1"/>
    <col min="8171" max="8171" width="4.125" customWidth="1"/>
    <col min="8172" max="8174" width="12.375" customWidth="1"/>
    <col min="8175" max="8176" width="4.125" customWidth="1"/>
    <col min="8177" max="8178" width="12.375" customWidth="1"/>
    <col min="8179" max="8179" width="11.5" customWidth="1"/>
    <col min="8180" max="8180" width="5.875" customWidth="1"/>
    <col min="8183" max="8183" width="5.25" customWidth="1"/>
    <col min="8426" max="8426" width="2.75" customWidth="1"/>
    <col min="8427" max="8427" width="4.125" customWidth="1"/>
    <col min="8428" max="8430" width="12.375" customWidth="1"/>
    <col min="8431" max="8432" width="4.125" customWidth="1"/>
    <col min="8433" max="8434" width="12.375" customWidth="1"/>
    <col min="8435" max="8435" width="11.5" customWidth="1"/>
    <col min="8436" max="8436" width="5.875" customWidth="1"/>
    <col min="8439" max="8439" width="5.25" customWidth="1"/>
    <col min="8682" max="8682" width="2.75" customWidth="1"/>
    <col min="8683" max="8683" width="4.125" customWidth="1"/>
    <col min="8684" max="8686" width="12.375" customWidth="1"/>
    <col min="8687" max="8688" width="4.125" customWidth="1"/>
    <col min="8689" max="8690" width="12.375" customWidth="1"/>
    <col min="8691" max="8691" width="11.5" customWidth="1"/>
    <col min="8692" max="8692" width="5.875" customWidth="1"/>
    <col min="8695" max="8695" width="5.25" customWidth="1"/>
    <col min="8938" max="8938" width="2.75" customWidth="1"/>
    <col min="8939" max="8939" width="4.125" customWidth="1"/>
    <col min="8940" max="8942" width="12.375" customWidth="1"/>
    <col min="8943" max="8944" width="4.125" customWidth="1"/>
    <col min="8945" max="8946" width="12.375" customWidth="1"/>
    <col min="8947" max="8947" width="11.5" customWidth="1"/>
    <col min="8948" max="8948" width="5.875" customWidth="1"/>
    <col min="8951" max="8951" width="5.25" customWidth="1"/>
    <col min="9194" max="9194" width="2.75" customWidth="1"/>
    <col min="9195" max="9195" width="4.125" customWidth="1"/>
    <col min="9196" max="9198" width="12.375" customWidth="1"/>
    <col min="9199" max="9200" width="4.125" customWidth="1"/>
    <col min="9201" max="9202" width="12.375" customWidth="1"/>
    <col min="9203" max="9203" width="11.5" customWidth="1"/>
    <col min="9204" max="9204" width="5.875" customWidth="1"/>
    <col min="9207" max="9207" width="5.25" customWidth="1"/>
    <col min="9450" max="9450" width="2.75" customWidth="1"/>
    <col min="9451" max="9451" width="4.125" customWidth="1"/>
    <col min="9452" max="9454" width="12.375" customWidth="1"/>
    <col min="9455" max="9456" width="4.125" customWidth="1"/>
    <col min="9457" max="9458" width="12.375" customWidth="1"/>
    <col min="9459" max="9459" width="11.5" customWidth="1"/>
    <col min="9460" max="9460" width="5.875" customWidth="1"/>
    <col min="9463" max="9463" width="5.25" customWidth="1"/>
    <col min="9706" max="9706" width="2.75" customWidth="1"/>
    <col min="9707" max="9707" width="4.125" customWidth="1"/>
    <col min="9708" max="9710" width="12.375" customWidth="1"/>
    <col min="9711" max="9712" width="4.125" customWidth="1"/>
    <col min="9713" max="9714" width="12.375" customWidth="1"/>
    <col min="9715" max="9715" width="11.5" customWidth="1"/>
    <col min="9716" max="9716" width="5.875" customWidth="1"/>
    <col min="9719" max="9719" width="5.25" customWidth="1"/>
    <col min="9962" max="9962" width="2.75" customWidth="1"/>
    <col min="9963" max="9963" width="4.125" customWidth="1"/>
    <col min="9964" max="9966" width="12.375" customWidth="1"/>
    <col min="9967" max="9968" width="4.125" customWidth="1"/>
    <col min="9969" max="9970" width="12.375" customWidth="1"/>
    <col min="9971" max="9971" width="11.5" customWidth="1"/>
    <col min="9972" max="9972" width="5.875" customWidth="1"/>
    <col min="9975" max="9975" width="5.25" customWidth="1"/>
    <col min="10218" max="10218" width="2.75" customWidth="1"/>
    <col min="10219" max="10219" width="4.125" customWidth="1"/>
    <col min="10220" max="10222" width="12.375" customWidth="1"/>
    <col min="10223" max="10224" width="4.125" customWidth="1"/>
    <col min="10225" max="10226" width="12.375" customWidth="1"/>
    <col min="10227" max="10227" width="11.5" customWidth="1"/>
    <col min="10228" max="10228" width="5.875" customWidth="1"/>
    <col min="10231" max="10231" width="5.25" customWidth="1"/>
    <col min="10474" max="10474" width="2.75" customWidth="1"/>
    <col min="10475" max="10475" width="4.125" customWidth="1"/>
    <col min="10476" max="10478" width="12.375" customWidth="1"/>
    <col min="10479" max="10480" width="4.125" customWidth="1"/>
    <col min="10481" max="10482" width="12.375" customWidth="1"/>
    <col min="10483" max="10483" width="11.5" customWidth="1"/>
    <col min="10484" max="10484" width="5.875" customWidth="1"/>
    <col min="10487" max="10487" width="5.25" customWidth="1"/>
    <col min="10730" max="10730" width="2.75" customWidth="1"/>
    <col min="10731" max="10731" width="4.125" customWidth="1"/>
    <col min="10732" max="10734" width="12.375" customWidth="1"/>
    <col min="10735" max="10736" width="4.125" customWidth="1"/>
    <col min="10737" max="10738" width="12.375" customWidth="1"/>
    <col min="10739" max="10739" width="11.5" customWidth="1"/>
    <col min="10740" max="10740" width="5.875" customWidth="1"/>
    <col min="10743" max="10743" width="5.25" customWidth="1"/>
    <col min="10986" max="10986" width="2.75" customWidth="1"/>
    <col min="10987" max="10987" width="4.125" customWidth="1"/>
    <col min="10988" max="10990" width="12.375" customWidth="1"/>
    <col min="10991" max="10992" width="4.125" customWidth="1"/>
    <col min="10993" max="10994" width="12.375" customWidth="1"/>
    <col min="10995" max="10995" width="11.5" customWidth="1"/>
    <col min="10996" max="10996" width="5.875" customWidth="1"/>
    <col min="10999" max="10999" width="5.25" customWidth="1"/>
    <col min="11242" max="11242" width="2.75" customWidth="1"/>
    <col min="11243" max="11243" width="4.125" customWidth="1"/>
    <col min="11244" max="11246" width="12.375" customWidth="1"/>
    <col min="11247" max="11248" width="4.125" customWidth="1"/>
    <col min="11249" max="11250" width="12.375" customWidth="1"/>
    <col min="11251" max="11251" width="11.5" customWidth="1"/>
    <col min="11252" max="11252" width="5.875" customWidth="1"/>
    <col min="11255" max="11255" width="5.25" customWidth="1"/>
    <col min="11498" max="11498" width="2.75" customWidth="1"/>
    <col min="11499" max="11499" width="4.125" customWidth="1"/>
    <col min="11500" max="11502" width="12.375" customWidth="1"/>
    <col min="11503" max="11504" width="4.125" customWidth="1"/>
    <col min="11505" max="11506" width="12.375" customWidth="1"/>
    <col min="11507" max="11507" width="11.5" customWidth="1"/>
    <col min="11508" max="11508" width="5.875" customWidth="1"/>
    <col min="11511" max="11511" width="5.25" customWidth="1"/>
    <col min="11754" max="11754" width="2.75" customWidth="1"/>
    <col min="11755" max="11755" width="4.125" customWidth="1"/>
    <col min="11756" max="11758" width="12.375" customWidth="1"/>
    <col min="11759" max="11760" width="4.125" customWidth="1"/>
    <col min="11761" max="11762" width="12.375" customWidth="1"/>
    <col min="11763" max="11763" width="11.5" customWidth="1"/>
    <col min="11764" max="11764" width="5.875" customWidth="1"/>
    <col min="11767" max="11767" width="5.25" customWidth="1"/>
    <col min="12010" max="12010" width="2.75" customWidth="1"/>
    <col min="12011" max="12011" width="4.125" customWidth="1"/>
    <col min="12012" max="12014" width="12.375" customWidth="1"/>
    <col min="12015" max="12016" width="4.125" customWidth="1"/>
    <col min="12017" max="12018" width="12.375" customWidth="1"/>
    <col min="12019" max="12019" width="11.5" customWidth="1"/>
    <col min="12020" max="12020" width="5.875" customWidth="1"/>
    <col min="12023" max="12023" width="5.25" customWidth="1"/>
    <col min="12266" max="12266" width="2.75" customWidth="1"/>
    <col min="12267" max="12267" width="4.125" customWidth="1"/>
    <col min="12268" max="12270" width="12.375" customWidth="1"/>
    <col min="12271" max="12272" width="4.125" customWidth="1"/>
    <col min="12273" max="12274" width="12.375" customWidth="1"/>
    <col min="12275" max="12275" width="11.5" customWidth="1"/>
    <col min="12276" max="12276" width="5.875" customWidth="1"/>
    <col min="12279" max="12279" width="5.25" customWidth="1"/>
    <col min="12522" max="12522" width="2.75" customWidth="1"/>
    <col min="12523" max="12523" width="4.125" customWidth="1"/>
    <col min="12524" max="12526" width="12.375" customWidth="1"/>
    <col min="12527" max="12528" width="4.125" customWidth="1"/>
    <col min="12529" max="12530" width="12.375" customWidth="1"/>
    <col min="12531" max="12531" width="11.5" customWidth="1"/>
    <col min="12532" max="12532" width="5.875" customWidth="1"/>
    <col min="12535" max="12535" width="5.25" customWidth="1"/>
    <col min="12778" max="12778" width="2.75" customWidth="1"/>
    <col min="12779" max="12779" width="4.125" customWidth="1"/>
    <col min="12780" max="12782" width="12.375" customWidth="1"/>
    <col min="12783" max="12784" width="4.125" customWidth="1"/>
    <col min="12785" max="12786" width="12.375" customWidth="1"/>
    <col min="12787" max="12787" width="11.5" customWidth="1"/>
    <col min="12788" max="12788" width="5.875" customWidth="1"/>
    <col min="12791" max="12791" width="5.25" customWidth="1"/>
    <col min="13034" max="13034" width="2.75" customWidth="1"/>
    <col min="13035" max="13035" width="4.125" customWidth="1"/>
    <col min="13036" max="13038" width="12.375" customWidth="1"/>
    <col min="13039" max="13040" width="4.125" customWidth="1"/>
    <col min="13041" max="13042" width="12.375" customWidth="1"/>
    <col min="13043" max="13043" width="11.5" customWidth="1"/>
    <col min="13044" max="13044" width="5.875" customWidth="1"/>
    <col min="13047" max="13047" width="5.25" customWidth="1"/>
    <col min="13290" max="13290" width="2.75" customWidth="1"/>
    <col min="13291" max="13291" width="4.125" customWidth="1"/>
    <col min="13292" max="13294" width="12.375" customWidth="1"/>
    <col min="13295" max="13296" width="4.125" customWidth="1"/>
    <col min="13297" max="13298" width="12.375" customWidth="1"/>
    <col min="13299" max="13299" width="11.5" customWidth="1"/>
    <col min="13300" max="13300" width="5.875" customWidth="1"/>
    <col min="13303" max="13303" width="5.25" customWidth="1"/>
    <col min="13546" max="13546" width="2.75" customWidth="1"/>
    <col min="13547" max="13547" width="4.125" customWidth="1"/>
    <col min="13548" max="13550" width="12.375" customWidth="1"/>
    <col min="13551" max="13552" width="4.125" customWidth="1"/>
    <col min="13553" max="13554" width="12.375" customWidth="1"/>
    <col min="13555" max="13555" width="11.5" customWidth="1"/>
    <col min="13556" max="13556" width="5.875" customWidth="1"/>
    <col min="13559" max="13559" width="5.25" customWidth="1"/>
    <col min="13802" max="13802" width="2.75" customWidth="1"/>
    <col min="13803" max="13803" width="4.125" customWidth="1"/>
    <col min="13804" max="13806" width="12.375" customWidth="1"/>
    <col min="13807" max="13808" width="4.125" customWidth="1"/>
    <col min="13809" max="13810" width="12.375" customWidth="1"/>
    <col min="13811" max="13811" width="11.5" customWidth="1"/>
    <col min="13812" max="13812" width="5.875" customWidth="1"/>
    <col min="13815" max="13815" width="5.25" customWidth="1"/>
    <col min="14058" max="14058" width="2.75" customWidth="1"/>
    <col min="14059" max="14059" width="4.125" customWidth="1"/>
    <col min="14060" max="14062" width="12.375" customWidth="1"/>
    <col min="14063" max="14064" width="4.125" customWidth="1"/>
    <col min="14065" max="14066" width="12.375" customWidth="1"/>
    <col min="14067" max="14067" width="11.5" customWidth="1"/>
    <col min="14068" max="14068" width="5.875" customWidth="1"/>
    <col min="14071" max="14071" width="5.25" customWidth="1"/>
    <col min="14314" max="14314" width="2.75" customWidth="1"/>
    <col min="14315" max="14315" width="4.125" customWidth="1"/>
    <col min="14316" max="14318" width="12.375" customWidth="1"/>
    <col min="14319" max="14320" width="4.125" customWidth="1"/>
    <col min="14321" max="14322" width="12.375" customWidth="1"/>
    <col min="14323" max="14323" width="11.5" customWidth="1"/>
    <col min="14324" max="14324" width="5.875" customWidth="1"/>
    <col min="14327" max="14327" width="5.25" customWidth="1"/>
    <col min="14570" max="14570" width="2.75" customWidth="1"/>
    <col min="14571" max="14571" width="4.125" customWidth="1"/>
    <col min="14572" max="14574" width="12.375" customWidth="1"/>
    <col min="14575" max="14576" width="4.125" customWidth="1"/>
    <col min="14577" max="14578" width="12.375" customWidth="1"/>
    <col min="14579" max="14579" width="11.5" customWidth="1"/>
    <col min="14580" max="14580" width="5.875" customWidth="1"/>
    <col min="14583" max="14583" width="5.25" customWidth="1"/>
    <col min="14826" max="14826" width="2.75" customWidth="1"/>
    <col min="14827" max="14827" width="4.125" customWidth="1"/>
    <col min="14828" max="14830" width="12.375" customWidth="1"/>
    <col min="14831" max="14832" width="4.125" customWidth="1"/>
    <col min="14833" max="14834" width="12.375" customWidth="1"/>
    <col min="14835" max="14835" width="11.5" customWidth="1"/>
    <col min="14836" max="14836" width="5.875" customWidth="1"/>
    <col min="14839" max="14839" width="5.25" customWidth="1"/>
    <col min="15082" max="15082" width="2.75" customWidth="1"/>
    <col min="15083" max="15083" width="4.125" customWidth="1"/>
    <col min="15084" max="15086" width="12.375" customWidth="1"/>
    <col min="15087" max="15088" width="4.125" customWidth="1"/>
    <col min="15089" max="15090" width="12.375" customWidth="1"/>
    <col min="15091" max="15091" width="11.5" customWidth="1"/>
    <col min="15092" max="15092" width="5.875" customWidth="1"/>
    <col min="15095" max="15095" width="5.25" customWidth="1"/>
    <col min="15338" max="15338" width="2.75" customWidth="1"/>
    <col min="15339" max="15339" width="4.125" customWidth="1"/>
    <col min="15340" max="15342" width="12.375" customWidth="1"/>
    <col min="15343" max="15344" width="4.125" customWidth="1"/>
    <col min="15345" max="15346" width="12.375" customWidth="1"/>
    <col min="15347" max="15347" width="11.5" customWidth="1"/>
    <col min="15348" max="15348" width="5.875" customWidth="1"/>
    <col min="15351" max="15351" width="5.25" customWidth="1"/>
    <col min="15594" max="15594" width="2.75" customWidth="1"/>
    <col min="15595" max="15595" width="4.125" customWidth="1"/>
    <col min="15596" max="15598" width="12.375" customWidth="1"/>
    <col min="15599" max="15600" width="4.125" customWidth="1"/>
    <col min="15601" max="15602" width="12.375" customWidth="1"/>
    <col min="15603" max="15603" width="11.5" customWidth="1"/>
    <col min="15604" max="15604" width="5.875" customWidth="1"/>
    <col min="15607" max="15607" width="5.25" customWidth="1"/>
    <col min="15850" max="15850" width="2.75" customWidth="1"/>
    <col min="15851" max="15851" width="4.125" customWidth="1"/>
    <col min="15852" max="15854" width="12.375" customWidth="1"/>
    <col min="15855" max="15856" width="4.125" customWidth="1"/>
    <col min="15857" max="15858" width="12.375" customWidth="1"/>
    <col min="15859" max="15859" width="11.5" customWidth="1"/>
    <col min="15860" max="15860" width="5.875" customWidth="1"/>
    <col min="15863" max="15863" width="5.25" customWidth="1"/>
    <col min="16106" max="16106" width="2.75" customWidth="1"/>
    <col min="16107" max="16107" width="4.125" customWidth="1"/>
    <col min="16108" max="16110" width="12.375" customWidth="1"/>
    <col min="16111" max="16112" width="4.125" customWidth="1"/>
    <col min="16113" max="16114" width="12.375" customWidth="1"/>
    <col min="16115" max="16115" width="11.5" customWidth="1"/>
    <col min="16116" max="16116" width="5.875" customWidth="1"/>
    <col min="16119" max="16119" width="5.25" customWidth="1"/>
  </cols>
  <sheetData>
    <row r="1" spans="1:24" s="32" customFormat="1" ht="27" customHeight="1">
      <c r="A1" s="411"/>
      <c r="B1" s="411"/>
      <c r="C1" s="411"/>
      <c r="D1" s="411"/>
      <c r="E1" s="411"/>
      <c r="F1" s="411"/>
      <c r="G1" s="411"/>
      <c r="H1" s="411"/>
      <c r="I1" s="411"/>
      <c r="J1" s="31"/>
      <c r="K1" s="31"/>
    </row>
    <row r="2" spans="1:24" ht="37.5" customHeight="1">
      <c r="A2" s="33"/>
      <c r="B2" s="33"/>
      <c r="C2" s="31"/>
      <c r="D2" s="31"/>
      <c r="E2" s="31"/>
      <c r="F2" s="31"/>
      <c r="G2" s="31"/>
      <c r="H2" s="31"/>
      <c r="I2" s="31"/>
      <c r="J2" s="31"/>
      <c r="K2" s="31"/>
    </row>
    <row r="3" spans="1:24" ht="46.5" customHeight="1">
      <c r="A3" s="391"/>
      <c r="B3" s="414" t="s">
        <v>636</v>
      </c>
      <c r="C3" s="414"/>
      <c r="D3" s="414"/>
      <c r="E3" s="414"/>
      <c r="F3" s="414"/>
      <c r="G3" s="414"/>
      <c r="H3" s="414"/>
      <c r="I3" s="414"/>
      <c r="J3" s="414"/>
      <c r="K3" s="414"/>
      <c r="L3" s="414"/>
      <c r="M3" s="414"/>
      <c r="N3" s="414"/>
      <c r="O3" s="414"/>
    </row>
    <row r="4" spans="1:24" ht="46.5" customHeight="1">
      <c r="A4" s="412" t="s">
        <v>515</v>
      </c>
      <c r="B4" s="412"/>
      <c r="C4" s="412"/>
      <c r="D4" s="412"/>
      <c r="E4" s="412"/>
      <c r="F4" s="412"/>
      <c r="G4" s="412"/>
      <c r="H4" s="412"/>
      <c r="I4" s="412"/>
      <c r="J4" s="412"/>
      <c r="K4" s="412"/>
      <c r="L4" s="412"/>
      <c r="M4" s="412"/>
      <c r="N4" s="412"/>
      <c r="O4" s="412"/>
    </row>
    <row r="5" spans="1:24" ht="46.5" customHeight="1">
      <c r="A5" s="413" t="s">
        <v>516</v>
      </c>
      <c r="B5" s="413"/>
      <c r="C5" s="413"/>
      <c r="D5" s="413"/>
      <c r="E5" s="413"/>
      <c r="F5" s="413"/>
      <c r="G5" s="413"/>
      <c r="H5" s="413"/>
      <c r="I5" s="413"/>
      <c r="J5" s="413"/>
      <c r="K5" s="413"/>
      <c r="L5" s="413"/>
      <c r="M5" s="413"/>
      <c r="N5" s="413"/>
      <c r="O5" s="413"/>
    </row>
    <row r="6" spans="1:24" ht="46.5" customHeight="1">
      <c r="A6" s="412" t="s">
        <v>641</v>
      </c>
      <c r="B6" s="412"/>
      <c r="C6" s="412"/>
      <c r="D6" s="412"/>
      <c r="E6" s="412"/>
      <c r="F6" s="412"/>
      <c r="G6" s="412"/>
      <c r="H6" s="412"/>
      <c r="I6" s="412"/>
      <c r="J6" s="412"/>
      <c r="K6" s="412"/>
      <c r="L6" s="412"/>
      <c r="M6" s="412"/>
      <c r="N6" s="412"/>
      <c r="O6" s="412"/>
    </row>
    <row r="7" spans="1:24" ht="46.5" customHeight="1">
      <c r="A7" s="412"/>
      <c r="B7" s="412"/>
      <c r="C7" s="412"/>
      <c r="D7" s="412"/>
      <c r="E7" s="412"/>
      <c r="F7" s="412"/>
      <c r="G7" s="412"/>
      <c r="H7" s="412"/>
      <c r="I7" s="412"/>
      <c r="J7" s="412"/>
      <c r="K7" s="412"/>
      <c r="L7" s="412"/>
      <c r="M7" s="412"/>
      <c r="N7" s="412"/>
      <c r="O7" s="412"/>
    </row>
    <row r="8" spans="1:24" ht="46.5" customHeight="1">
      <c r="A8" s="324"/>
      <c r="B8" s="324"/>
      <c r="C8" s="324"/>
      <c r="D8" s="324"/>
      <c r="E8" s="324"/>
      <c r="F8" s="324"/>
      <c r="G8" s="324"/>
      <c r="H8" s="324"/>
      <c r="I8" s="324"/>
      <c r="J8" s="324"/>
      <c r="K8" s="324"/>
      <c r="L8" s="324"/>
      <c r="M8" s="324"/>
      <c r="N8" s="41"/>
    </row>
    <row r="9" spans="1:24" ht="33.75" customHeight="1">
      <c r="A9" s="41"/>
      <c r="B9" s="410"/>
      <c r="C9" s="410"/>
      <c r="D9" s="410"/>
      <c r="E9" s="410"/>
      <c r="F9" s="410"/>
      <c r="G9" s="410"/>
      <c r="H9" s="410"/>
      <c r="I9" s="410"/>
      <c r="J9" s="410"/>
      <c r="K9" s="410"/>
      <c r="L9" s="41"/>
      <c r="M9" s="41"/>
      <c r="N9" s="41"/>
    </row>
    <row r="10" spans="1:24" s="32" customFormat="1" ht="27" customHeight="1">
      <c r="A10" s="41"/>
      <c r="B10" s="34"/>
      <c r="C10" s="34"/>
      <c r="D10" s="34"/>
      <c r="E10" s="34"/>
      <c r="F10" s="34"/>
      <c r="G10" s="34"/>
      <c r="H10" s="34"/>
      <c r="I10" s="34"/>
      <c r="J10" s="34"/>
      <c r="K10" s="34"/>
      <c r="L10" s="41"/>
      <c r="M10" s="41"/>
      <c r="N10" s="41"/>
    </row>
    <row r="11" spans="1:24" ht="43.5" customHeight="1">
      <c r="A11" s="41"/>
      <c r="B11" s="410"/>
      <c r="C11" s="410"/>
      <c r="D11" s="410"/>
      <c r="E11" s="410"/>
      <c r="F11" s="410"/>
      <c r="G11" s="410"/>
      <c r="H11" s="410"/>
      <c r="I11" s="410"/>
      <c r="J11" s="410"/>
      <c r="K11" s="410"/>
      <c r="L11" s="41"/>
      <c r="M11" s="41"/>
      <c r="N11" s="41"/>
    </row>
    <row r="12" spans="1:24" s="31" customFormat="1" ht="43.5" customHeight="1">
      <c r="B12" s="383"/>
      <c r="C12" s="383"/>
      <c r="D12" s="383"/>
      <c r="E12" s="383"/>
      <c r="F12" s="383"/>
      <c r="G12" s="383"/>
      <c r="H12" s="383"/>
      <c r="I12" s="383"/>
      <c r="J12" s="383"/>
      <c r="K12" s="383"/>
      <c r="L12" s="383"/>
      <c r="N12" s="384"/>
      <c r="O12" s="407"/>
      <c r="P12" s="407"/>
      <c r="Q12" s="407"/>
      <c r="R12" s="407"/>
      <c r="S12" s="407"/>
      <c r="T12" s="407"/>
      <c r="U12" s="407"/>
      <c r="V12" s="407"/>
      <c r="W12" s="407"/>
      <c r="X12" s="407"/>
    </row>
    <row r="13" spans="1:24" s="31" customFormat="1" ht="43.5" customHeight="1">
      <c r="B13" s="383"/>
      <c r="C13" s="383"/>
      <c r="D13" s="385"/>
      <c r="E13" s="383"/>
      <c r="F13" s="383"/>
      <c r="G13" s="383"/>
      <c r="H13" s="383"/>
      <c r="I13" s="383"/>
      <c r="J13" s="383"/>
      <c r="K13" s="383"/>
      <c r="L13" s="383"/>
      <c r="N13" s="384"/>
      <c r="O13" s="407"/>
      <c r="P13" s="407"/>
      <c r="Q13" s="407"/>
      <c r="R13" s="407"/>
      <c r="S13" s="407"/>
      <c r="T13" s="407"/>
      <c r="U13" s="407"/>
      <c r="V13" s="407"/>
      <c r="W13" s="407"/>
      <c r="X13" s="407"/>
    </row>
    <row r="14" spans="1:24" s="31" customFormat="1" ht="58.5" customHeight="1">
      <c r="B14" s="383"/>
      <c r="C14" s="383"/>
      <c r="D14" s="383"/>
      <c r="E14" s="383"/>
      <c r="F14" s="383"/>
      <c r="G14" s="383"/>
      <c r="H14" s="383"/>
      <c r="I14" s="383"/>
      <c r="J14" s="383"/>
      <c r="K14" s="383"/>
      <c r="L14" s="383"/>
      <c r="N14" s="125"/>
      <c r="O14" s="386"/>
      <c r="P14" s="386"/>
      <c r="Q14" s="386"/>
      <c r="R14" s="386"/>
      <c r="S14" s="386"/>
      <c r="T14" s="386"/>
    </row>
    <row r="15" spans="1:24" s="31" customFormat="1" ht="43.5" customHeight="1">
      <c r="B15" s="383"/>
      <c r="C15" s="383"/>
      <c r="D15" s="383"/>
      <c r="E15" s="383"/>
      <c r="F15" s="383"/>
      <c r="G15" s="383"/>
      <c r="H15" s="383"/>
      <c r="I15" s="383"/>
      <c r="J15" s="383"/>
      <c r="K15" s="383"/>
      <c r="L15" s="383"/>
      <c r="N15" s="125"/>
      <c r="O15" s="408"/>
      <c r="P15" s="408"/>
      <c r="Q15" s="408"/>
      <c r="R15" s="408"/>
      <c r="S15" s="408"/>
      <c r="T15" s="408"/>
      <c r="U15" s="408"/>
      <c r="V15" s="408"/>
      <c r="W15" s="408"/>
      <c r="X15" s="408"/>
    </row>
    <row r="16" spans="1:24" s="31" customFormat="1" ht="36" customHeight="1">
      <c r="B16" s="383"/>
      <c r="C16" s="383"/>
      <c r="D16" s="383"/>
      <c r="E16" s="383"/>
      <c r="F16" s="383"/>
      <c r="G16" s="383"/>
      <c r="H16" s="383"/>
      <c r="I16" s="383"/>
      <c r="J16" s="383"/>
      <c r="K16" s="383"/>
      <c r="L16" s="383"/>
      <c r="N16" s="384"/>
      <c r="O16" s="407"/>
      <c r="P16" s="407"/>
      <c r="Q16" s="407"/>
      <c r="R16" s="407"/>
      <c r="S16" s="407"/>
      <c r="T16" s="407"/>
      <c r="U16" s="407"/>
      <c r="V16" s="407"/>
      <c r="W16" s="407"/>
      <c r="X16" s="407"/>
    </row>
    <row r="17" spans="1:24" s="31" customFormat="1" ht="43.5" customHeight="1">
      <c r="B17" s="383"/>
      <c r="C17" s="383"/>
      <c r="D17" s="383"/>
      <c r="E17" s="383"/>
      <c r="F17" s="383"/>
      <c r="G17" s="383"/>
      <c r="H17" s="383"/>
      <c r="I17" s="383"/>
      <c r="J17" s="383"/>
      <c r="K17" s="383"/>
      <c r="L17" s="383"/>
      <c r="N17" s="326"/>
      <c r="O17" s="409"/>
      <c r="P17" s="409"/>
      <c r="Q17" s="409"/>
      <c r="R17" s="409"/>
      <c r="S17" s="409"/>
      <c r="T17" s="409"/>
      <c r="U17" s="409"/>
      <c r="V17" s="409"/>
      <c r="W17" s="409"/>
      <c r="X17" s="409"/>
    </row>
    <row r="18" spans="1:24" s="31" customFormat="1" ht="43.5" customHeight="1">
      <c r="B18" s="383"/>
      <c r="C18" s="383"/>
      <c r="D18" s="383"/>
      <c r="E18" s="383"/>
      <c r="F18" s="383"/>
      <c r="G18" s="383"/>
      <c r="H18" s="383"/>
      <c r="I18" s="383"/>
      <c r="J18" s="383"/>
      <c r="K18" s="383"/>
      <c r="L18" s="383"/>
      <c r="N18" s="326"/>
      <c r="O18" s="407"/>
      <c r="P18" s="407"/>
      <c r="Q18" s="407"/>
      <c r="R18" s="407"/>
      <c r="S18" s="407"/>
      <c r="T18" s="407"/>
      <c r="U18" s="407"/>
      <c r="V18" s="407"/>
      <c r="W18" s="407"/>
      <c r="X18" s="407"/>
    </row>
    <row r="19" spans="1:24" s="31" customFormat="1" ht="43.5" customHeight="1">
      <c r="B19" s="383"/>
      <c r="C19" s="383"/>
      <c r="D19" s="383"/>
      <c r="E19" s="383"/>
      <c r="F19" s="383"/>
      <c r="G19" s="383"/>
      <c r="H19" s="383"/>
      <c r="I19" s="383"/>
      <c r="J19" s="383"/>
      <c r="K19" s="383"/>
      <c r="L19" s="383"/>
      <c r="N19" s="384"/>
      <c r="O19" s="407"/>
      <c r="P19" s="407"/>
      <c r="Q19" s="407"/>
      <c r="R19" s="407"/>
      <c r="S19" s="407"/>
      <c r="T19" s="407"/>
      <c r="U19" s="407"/>
      <c r="V19" s="407"/>
      <c r="W19" s="407"/>
      <c r="X19" s="407"/>
    </row>
    <row r="20" spans="1:24" s="31" customFormat="1" ht="43.5" customHeight="1">
      <c r="B20" s="383"/>
      <c r="C20" s="383"/>
      <c r="D20" s="383"/>
      <c r="E20" s="383"/>
      <c r="F20" s="383"/>
      <c r="G20" s="383"/>
      <c r="H20" s="383"/>
      <c r="I20" s="383"/>
      <c r="J20" s="383"/>
      <c r="K20" s="383"/>
      <c r="L20" s="383"/>
      <c r="N20" s="384"/>
      <c r="O20" s="407"/>
      <c r="P20" s="407"/>
      <c r="Q20" s="407"/>
      <c r="R20" s="407"/>
      <c r="S20" s="407"/>
      <c r="T20" s="407"/>
      <c r="U20" s="407"/>
      <c r="V20" s="407"/>
      <c r="W20" s="407"/>
      <c r="X20" s="407"/>
    </row>
    <row r="21" spans="1:24" s="31" customFormat="1" ht="43.5" customHeight="1">
      <c r="B21" s="383"/>
      <c r="C21" s="383"/>
      <c r="D21" s="383"/>
      <c r="E21" s="383"/>
      <c r="F21" s="383"/>
      <c r="G21" s="383"/>
      <c r="H21" s="383"/>
      <c r="I21" s="383"/>
      <c r="J21" s="383"/>
      <c r="K21" s="383"/>
      <c r="L21" s="383"/>
      <c r="N21" s="329"/>
      <c r="O21" s="407"/>
      <c r="P21" s="407"/>
      <c r="Q21" s="407"/>
      <c r="R21" s="407"/>
      <c r="S21" s="407"/>
      <c r="T21" s="407"/>
      <c r="U21" s="407"/>
      <c r="V21" s="407"/>
      <c r="W21" s="407"/>
      <c r="X21" s="407"/>
    </row>
    <row r="22" spans="1:24" s="31" customFormat="1" ht="15.75" customHeight="1">
      <c r="B22" s="387"/>
      <c r="C22" s="388"/>
      <c r="D22" s="388"/>
      <c r="E22" s="388"/>
      <c r="F22" s="388"/>
      <c r="G22" s="388"/>
      <c r="H22" s="388"/>
      <c r="I22" s="388"/>
      <c r="J22" s="388"/>
      <c r="K22"/>
      <c r="L22"/>
      <c r="N22" s="329"/>
      <c r="O22" s="407"/>
      <c r="P22" s="407"/>
      <c r="Q22" s="407"/>
      <c r="R22" s="407"/>
      <c r="S22" s="407"/>
      <c r="T22" s="407"/>
      <c r="U22" s="407"/>
      <c r="V22" s="407"/>
      <c r="W22" s="407"/>
      <c r="X22" s="407"/>
    </row>
    <row r="23" spans="1:24" s="31" customFormat="1" ht="43.5" customHeight="1">
      <c r="B23" s="387"/>
      <c r="C23" s="388"/>
      <c r="D23" s="388"/>
      <c r="E23" s="388"/>
      <c r="F23" s="388"/>
      <c r="G23" s="388"/>
      <c r="H23" s="388"/>
      <c r="I23" s="388"/>
      <c r="J23" s="388"/>
      <c r="K23"/>
      <c r="L23"/>
      <c r="N23" s="329"/>
      <c r="O23" s="407"/>
      <c r="P23" s="407"/>
      <c r="Q23" s="407"/>
      <c r="R23" s="407"/>
      <c r="S23" s="407"/>
      <c r="T23" s="407"/>
      <c r="U23" s="407"/>
      <c r="V23" s="407"/>
      <c r="W23" s="407"/>
      <c r="X23" s="407"/>
    </row>
    <row r="24" spans="1:24" s="31" customFormat="1">
      <c r="A24" s="377"/>
    </row>
    <row r="25" spans="1:24" s="31" customFormat="1">
      <c r="A25" s="377"/>
    </row>
    <row r="26" spans="1:24" s="31" customFormat="1">
      <c r="A26" s="377"/>
    </row>
    <row r="27" spans="1:24" s="31" customFormat="1">
      <c r="A27" s="377"/>
    </row>
    <row r="28" spans="1:24" s="31" customFormat="1">
      <c r="A28" s="377"/>
    </row>
    <row r="29" spans="1:24" s="31" customFormat="1">
      <c r="A29" s="377"/>
    </row>
    <row r="30" spans="1:24" s="31" customFormat="1">
      <c r="A30" s="377"/>
    </row>
    <row r="31" spans="1:24" s="31" customFormat="1">
      <c r="A31" s="377"/>
    </row>
    <row r="32" spans="1:24" s="31" customFormat="1">
      <c r="A32" s="377"/>
    </row>
    <row r="33" spans="1:1" s="31" customFormat="1">
      <c r="A33" s="377"/>
    </row>
    <row r="34" spans="1:1" s="31" customFormat="1">
      <c r="A34" s="377"/>
    </row>
    <row r="35" spans="1:1" s="31" customFormat="1">
      <c r="A35" s="377"/>
    </row>
    <row r="36" spans="1:1" s="31" customFormat="1">
      <c r="A36" s="377"/>
    </row>
    <row r="37" spans="1:1" s="31" customFormat="1">
      <c r="A37" s="377"/>
    </row>
    <row r="38" spans="1:1" s="31" customFormat="1">
      <c r="A38" s="377"/>
    </row>
    <row r="39" spans="1:1" s="31" customFormat="1">
      <c r="A39" s="377"/>
    </row>
    <row r="40" spans="1:1" s="31" customFormat="1">
      <c r="A40" s="377"/>
    </row>
    <row r="41" spans="1:1" s="31" customFormat="1">
      <c r="A41" s="377"/>
    </row>
    <row r="42" spans="1:1" s="31" customFormat="1">
      <c r="A42" s="377"/>
    </row>
  </sheetData>
  <sheetProtection selectLockedCells="1" selectUnlockedCells="1"/>
  <mergeCells count="19">
    <mergeCell ref="O12:X12"/>
    <mergeCell ref="B9:K9"/>
    <mergeCell ref="B11:K11"/>
    <mergeCell ref="A1:I1"/>
    <mergeCell ref="A4:O4"/>
    <mergeCell ref="A5:O5"/>
    <mergeCell ref="A6:O6"/>
    <mergeCell ref="A7:O7"/>
    <mergeCell ref="B3:O3"/>
    <mergeCell ref="O13:X13"/>
    <mergeCell ref="O15:X15"/>
    <mergeCell ref="O16:X16"/>
    <mergeCell ref="O17:X17"/>
    <mergeCell ref="O18:X18"/>
    <mergeCell ref="O23:X23"/>
    <mergeCell ref="O19:X19"/>
    <mergeCell ref="O20:X20"/>
    <mergeCell ref="O21:X21"/>
    <mergeCell ref="O22:X22"/>
  </mergeCells>
  <phoneticPr fontId="86"/>
  <pageMargins left="0.98425196850393704" right="0.39370078740157483" top="0.78740157480314965" bottom="0.35433070866141736" header="0.51181102362204722" footer="0.51181102362204722"/>
  <pageSetup paperSize="9" scale="65" firstPageNumber="0" orientation="portrait" r:id="rId1"/>
  <headerFooter>
    <oddFooter>&amp;C１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5"/>
  <sheetViews>
    <sheetView view="pageBreakPreview" zoomScale="60" zoomScaleNormal="100" workbookViewId="0">
      <selection activeCell="T44" sqref="T44"/>
    </sheetView>
  </sheetViews>
  <sheetFormatPr defaultColWidth="9" defaultRowHeight="14.25"/>
  <cols>
    <col min="1" max="1" width="3.75" style="51" customWidth="1"/>
    <col min="2" max="2" width="4.125" style="51" customWidth="1"/>
    <col min="3" max="3" width="5.25" style="51" customWidth="1"/>
    <col min="4" max="4" width="15.5" style="51" customWidth="1"/>
    <col min="5" max="5" width="1.75" style="51" customWidth="1"/>
    <col min="6" max="6" width="16.125" style="51" customWidth="1"/>
    <col min="7" max="7" width="6" style="51" customWidth="1"/>
    <col min="8" max="8" width="12.375" style="51" customWidth="1"/>
    <col min="9" max="9" width="16.125" style="51" customWidth="1"/>
    <col min="10" max="10" width="2.625" style="51" customWidth="1"/>
    <col min="11" max="16384" width="9" style="51"/>
  </cols>
  <sheetData>
    <row r="1" spans="1:256" s="202" customFormat="1" ht="23.25" customHeight="1">
      <c r="A1" s="606" t="s">
        <v>422</v>
      </c>
      <c r="B1" s="606"/>
      <c r="C1" s="606"/>
      <c r="D1" s="606"/>
      <c r="E1" s="606"/>
      <c r="F1" s="606"/>
    </row>
    <row r="2" spans="1:256" ht="30" customHeight="1">
      <c r="A2" s="611" t="s">
        <v>423</v>
      </c>
      <c r="B2" s="611"/>
      <c r="C2" s="611"/>
      <c r="D2" s="611"/>
      <c r="E2" s="611"/>
      <c r="F2" s="611"/>
      <c r="G2" s="611"/>
      <c r="H2" s="611"/>
      <c r="I2" s="611"/>
      <c r="J2" s="611"/>
      <c r="K2" s="218"/>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s="517"/>
      <c r="B3" s="517"/>
      <c r="C3" s="517"/>
      <c r="D3" s="517"/>
      <c r="E3" s="517"/>
      <c r="F3" s="517"/>
      <c r="G3" s="517"/>
      <c r="H3" s="517"/>
      <c r="I3" s="517"/>
      <c r="J3" s="517"/>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164" customFormat="1" ht="30" customHeight="1">
      <c r="A4" s="596" t="s">
        <v>336</v>
      </c>
      <c r="B4" s="509" t="s">
        <v>337</v>
      </c>
      <c r="C4" s="509"/>
      <c r="D4" s="509" t="s">
        <v>338</v>
      </c>
      <c r="E4" s="509"/>
      <c r="F4" s="219" t="s">
        <v>339</v>
      </c>
      <c r="G4" s="341" t="s">
        <v>340</v>
      </c>
      <c r="H4" s="219" t="s">
        <v>341</v>
      </c>
      <c r="I4" s="597" t="s">
        <v>342</v>
      </c>
      <c r="J4" s="597"/>
    </row>
    <row r="5" spans="1:256" ht="30" customHeight="1">
      <c r="A5" s="596"/>
      <c r="B5" s="509"/>
      <c r="C5" s="509"/>
      <c r="D5" s="509"/>
      <c r="E5" s="509"/>
      <c r="F5" s="339"/>
      <c r="G5" s="221"/>
      <c r="H5" s="341"/>
      <c r="I5" s="609"/>
      <c r="J5" s="609"/>
    </row>
    <row r="6" spans="1:256" ht="30" customHeight="1">
      <c r="A6" s="596"/>
      <c r="B6" s="509"/>
      <c r="C6" s="509"/>
      <c r="D6" s="509"/>
      <c r="E6" s="509"/>
      <c r="F6" s="339"/>
      <c r="G6" s="221"/>
      <c r="H6" s="341"/>
      <c r="I6" s="607"/>
      <c r="J6" s="607"/>
    </row>
    <row r="7" spans="1:256" ht="30" customHeight="1">
      <c r="A7" s="596"/>
      <c r="B7" s="509"/>
      <c r="C7" s="509"/>
      <c r="D7" s="509"/>
      <c r="E7" s="509"/>
      <c r="F7" s="339"/>
      <c r="G7" s="221"/>
      <c r="H7" s="341"/>
      <c r="I7" s="607"/>
      <c r="J7" s="607"/>
    </row>
    <row r="8" spans="1:256" ht="30" customHeight="1">
      <c r="A8" s="596"/>
      <c r="B8" s="509"/>
      <c r="C8" s="509"/>
      <c r="D8" s="509"/>
      <c r="E8" s="509"/>
      <c r="F8" s="339"/>
      <c r="G8" s="221"/>
      <c r="H8" s="341"/>
      <c r="I8" s="607"/>
      <c r="J8" s="607"/>
    </row>
    <row r="9" spans="1:256" ht="30" customHeight="1">
      <c r="A9" s="596"/>
      <c r="B9" s="509"/>
      <c r="C9" s="509"/>
      <c r="D9" s="509"/>
      <c r="E9" s="509"/>
      <c r="F9" s="341"/>
      <c r="G9" s="221"/>
      <c r="H9" s="341"/>
      <c r="I9" s="607"/>
      <c r="J9" s="607"/>
    </row>
    <row r="10" spans="1:256" ht="30" customHeight="1">
      <c r="A10" s="222"/>
      <c r="B10" s="194"/>
      <c r="C10" s="194"/>
      <c r="D10" s="194"/>
      <c r="E10" s="194"/>
      <c r="F10" s="194"/>
      <c r="G10" s="192"/>
      <c r="H10" s="223"/>
      <c r="I10" s="231"/>
      <c r="J10" s="231"/>
    </row>
    <row r="11" spans="1:256" ht="30" customHeight="1">
      <c r="A11" s="222"/>
      <c r="B11" s="194"/>
      <c r="C11" s="194"/>
      <c r="D11" s="194"/>
      <c r="E11" s="194"/>
      <c r="F11" s="194"/>
      <c r="G11" s="192"/>
      <c r="H11" s="223"/>
      <c r="I11" s="231"/>
      <c r="J11" s="231"/>
    </row>
    <row r="12" spans="1:256" ht="30" customHeight="1">
      <c r="A12" s="222"/>
      <c r="B12" s="194"/>
      <c r="C12" s="194"/>
      <c r="D12" s="194"/>
      <c r="E12" s="194"/>
      <c r="F12" s="194"/>
      <c r="G12" s="194"/>
      <c r="H12" s="223"/>
      <c r="I12" s="194"/>
      <c r="J12" s="194"/>
    </row>
    <row r="13" spans="1:256" ht="30" customHeight="1">
      <c r="A13" s="229" t="s">
        <v>355</v>
      </c>
      <c r="B13" s="229"/>
      <c r="C13" s="229"/>
      <c r="D13" s="612" t="s">
        <v>424</v>
      </c>
      <c r="E13" s="612"/>
      <c r="F13" s="612"/>
      <c r="G13" s="612"/>
      <c r="H13" s="612"/>
      <c r="I13" s="247" t="s">
        <v>425</v>
      </c>
      <c r="J13" s="232" t="s">
        <v>358</v>
      </c>
    </row>
    <row r="14" spans="1:256" ht="30" customHeight="1">
      <c r="A14" s="502" t="s">
        <v>292</v>
      </c>
      <c r="B14" s="509" t="s">
        <v>293</v>
      </c>
      <c r="C14" s="509"/>
      <c r="D14" s="509"/>
      <c r="E14" s="509"/>
      <c r="F14" s="509" t="s">
        <v>359</v>
      </c>
      <c r="G14" s="509"/>
      <c r="H14" s="509"/>
      <c r="I14"/>
      <c r="J14" s="232"/>
    </row>
    <row r="15" spans="1:256" ht="30" customHeight="1">
      <c r="A15" s="502"/>
      <c r="B15" s="166" t="s">
        <v>296</v>
      </c>
      <c r="C15" s="500" t="s">
        <v>361</v>
      </c>
      <c r="D15" s="500"/>
      <c r="E15" s="165"/>
      <c r="F15" s="493" t="s">
        <v>571</v>
      </c>
      <c r="G15" s="493"/>
      <c r="H15" s="493"/>
      <c r="I15" s="613" t="s">
        <v>425</v>
      </c>
      <c r="J15" s="234" t="s">
        <v>362</v>
      </c>
    </row>
    <row r="16" spans="1:256" ht="30" customHeight="1">
      <c r="A16" s="502"/>
      <c r="B16" s="166" t="s">
        <v>298</v>
      </c>
      <c r="C16" s="500" t="s">
        <v>364</v>
      </c>
      <c r="D16" s="500"/>
      <c r="E16" s="165"/>
      <c r="F16" s="493"/>
      <c r="G16" s="493"/>
      <c r="H16" s="493"/>
      <c r="I16" s="613"/>
      <c r="J16" s="235"/>
    </row>
    <row r="17" spans="1:10" ht="30" customHeight="1">
      <c r="A17" s="502" t="s">
        <v>301</v>
      </c>
      <c r="B17" s="236" t="s">
        <v>365</v>
      </c>
      <c r="C17" s="591" t="s">
        <v>303</v>
      </c>
      <c r="D17" s="591"/>
      <c r="E17" s="172"/>
      <c r="F17" s="493" t="s">
        <v>304</v>
      </c>
      <c r="G17" s="493"/>
      <c r="H17" s="493"/>
      <c r="I17" s="613" t="s">
        <v>425</v>
      </c>
      <c r="J17" s="234" t="s">
        <v>366</v>
      </c>
    </row>
    <row r="18" spans="1:10" ht="30" customHeight="1">
      <c r="A18" s="502"/>
      <c r="B18" s="237" t="s">
        <v>367</v>
      </c>
      <c r="C18" s="603" t="s">
        <v>368</v>
      </c>
      <c r="D18" s="603"/>
      <c r="E18" s="175"/>
      <c r="F18" s="493"/>
      <c r="G18" s="493"/>
      <c r="H18" s="493"/>
      <c r="I18" s="613"/>
      <c r="J18" s="235"/>
    </row>
    <row r="19" spans="1:10" ht="30" customHeight="1">
      <c r="A19" s="502"/>
      <c r="B19" s="233" t="s">
        <v>369</v>
      </c>
      <c r="C19" s="500" t="s">
        <v>308</v>
      </c>
      <c r="D19" s="500"/>
      <c r="E19" s="165"/>
      <c r="F19" s="493" t="s">
        <v>309</v>
      </c>
      <c r="G19" s="493"/>
      <c r="H19" s="493"/>
      <c r="I19" s="344" t="s">
        <v>425</v>
      </c>
      <c r="J19" s="238" t="s">
        <v>370</v>
      </c>
    </row>
    <row r="20" spans="1:10" ht="53.25" customHeight="1">
      <c r="A20" s="502"/>
      <c r="B20" s="233" t="s">
        <v>371</v>
      </c>
      <c r="C20" s="505" t="s">
        <v>555</v>
      </c>
      <c r="D20" s="506"/>
      <c r="E20" s="165"/>
      <c r="F20" s="604" t="s">
        <v>558</v>
      </c>
      <c r="G20" s="605"/>
      <c r="H20" s="605"/>
      <c r="I20" s="344" t="s">
        <v>425</v>
      </c>
      <c r="J20" s="238" t="s">
        <v>372</v>
      </c>
    </row>
    <row r="21" spans="1:10" ht="53.25" customHeight="1">
      <c r="A21" s="502"/>
      <c r="B21" s="233" t="s">
        <v>373</v>
      </c>
      <c r="C21" s="497" t="s">
        <v>556</v>
      </c>
      <c r="D21" s="500"/>
      <c r="E21" s="165"/>
      <c r="F21" s="605" t="s">
        <v>559</v>
      </c>
      <c r="G21" s="605"/>
      <c r="H21" s="605"/>
      <c r="I21" s="344" t="s">
        <v>425</v>
      </c>
      <c r="J21" s="238" t="s">
        <v>374</v>
      </c>
    </row>
    <row r="22" spans="1:10" ht="30" customHeight="1">
      <c r="A22" s="502"/>
      <c r="B22" s="233" t="s">
        <v>375</v>
      </c>
      <c r="C22" s="500" t="s">
        <v>376</v>
      </c>
      <c r="D22" s="500"/>
      <c r="E22" s="165"/>
      <c r="F22" s="493" t="s">
        <v>377</v>
      </c>
      <c r="G22" s="493"/>
      <c r="H22" s="493"/>
      <c r="I22" s="344" t="s">
        <v>425</v>
      </c>
      <c r="J22" s="238" t="s">
        <v>378</v>
      </c>
    </row>
    <row r="23" spans="1:10" ht="30" customHeight="1">
      <c r="A23" s="502"/>
      <c r="B23" s="233" t="s">
        <v>379</v>
      </c>
      <c r="C23" s="500" t="s">
        <v>315</v>
      </c>
      <c r="D23" s="500"/>
      <c r="E23" s="165"/>
      <c r="F23" s="493" t="s">
        <v>380</v>
      </c>
      <c r="G23" s="493"/>
      <c r="H23" s="493"/>
      <c r="I23" s="344" t="s">
        <v>425</v>
      </c>
      <c r="J23" s="238" t="s">
        <v>381</v>
      </c>
    </row>
    <row r="24" spans="1:10" ht="30" customHeight="1">
      <c r="A24" s="239"/>
      <c r="B24" s="602" t="s">
        <v>382</v>
      </c>
      <c r="C24" s="602"/>
      <c r="D24" s="602"/>
      <c r="E24" s="602"/>
      <c r="F24" s="602"/>
      <c r="G24" s="602"/>
      <c r="H24" s="602"/>
      <c r="I24" s="344" t="s">
        <v>425</v>
      </c>
      <c r="J24" s="238" t="s">
        <v>383</v>
      </c>
    </row>
    <row r="25" spans="1:10" ht="30" customHeight="1">
      <c r="A25" s="239"/>
      <c r="B25" s="240"/>
      <c r="C25" s="240"/>
      <c r="D25" s="241" t="s">
        <v>384</v>
      </c>
      <c r="E25" s="240"/>
      <c r="F25" s="242" t="s">
        <v>385</v>
      </c>
      <c r="G25" s="240"/>
      <c r="H25" s="165"/>
      <c r="I25" s="344" t="s">
        <v>425</v>
      </c>
      <c r="J25" s="238" t="s">
        <v>386</v>
      </c>
    </row>
    <row r="26" spans="1:10" ht="30" customHeight="1">
      <c r="A26" s="239"/>
      <c r="B26" s="243"/>
      <c r="C26" s="244"/>
      <c r="D26" s="241" t="s">
        <v>384</v>
      </c>
      <c r="E26" s="240"/>
      <c r="F26" s="245" t="s">
        <v>387</v>
      </c>
      <c r="G26" s="240"/>
      <c r="H26" s="165"/>
      <c r="I26" s="344" t="s">
        <v>425</v>
      </c>
      <c r="J26" s="238"/>
    </row>
    <row r="27" spans="1:10" ht="22.5" customHeight="1"/>
    <row r="34" spans="2:9">
      <c r="B34" s="355"/>
      <c r="C34" s="355"/>
      <c r="D34" s="355"/>
      <c r="E34" s="355"/>
      <c r="F34" s="355"/>
      <c r="G34" s="355"/>
      <c r="H34" s="355"/>
      <c r="I34" s="355"/>
    </row>
    <row r="35" spans="2:9" ht="18.75" customHeight="1"/>
  </sheetData>
  <sheetProtection selectLockedCells="1" selectUnlockedCells="1"/>
  <mergeCells count="46">
    <mergeCell ref="B24:H24"/>
    <mergeCell ref="F20:H20"/>
    <mergeCell ref="C21:D21"/>
    <mergeCell ref="F21:H21"/>
    <mergeCell ref="C22:D22"/>
    <mergeCell ref="F22:H22"/>
    <mergeCell ref="C23:D23"/>
    <mergeCell ref="F23:H23"/>
    <mergeCell ref="I15:I16"/>
    <mergeCell ref="C16:D16"/>
    <mergeCell ref="A17:A23"/>
    <mergeCell ref="C17:D17"/>
    <mergeCell ref="F17:H18"/>
    <mergeCell ref="I17:I18"/>
    <mergeCell ref="C18:D18"/>
    <mergeCell ref="C19:D19"/>
    <mergeCell ref="F19:H19"/>
    <mergeCell ref="C20:D20"/>
    <mergeCell ref="D13:H13"/>
    <mergeCell ref="A14:A16"/>
    <mergeCell ref="B14:E14"/>
    <mergeCell ref="F14:H14"/>
    <mergeCell ref="C15:D15"/>
    <mergeCell ref="F15:H16"/>
    <mergeCell ref="B8:C8"/>
    <mergeCell ref="D8:E8"/>
    <mergeCell ref="I8:J8"/>
    <mergeCell ref="B9:C9"/>
    <mergeCell ref="D9:E9"/>
    <mergeCell ref="I9:J9"/>
    <mergeCell ref="A1:F1"/>
    <mergeCell ref="A2:J2"/>
    <mergeCell ref="A3:J3"/>
    <mergeCell ref="A4:A9"/>
    <mergeCell ref="B4:C4"/>
    <mergeCell ref="D4:E4"/>
    <mergeCell ref="I4:J4"/>
    <mergeCell ref="B5:C5"/>
    <mergeCell ref="D5:E5"/>
    <mergeCell ref="I5:J5"/>
    <mergeCell ref="B6:C6"/>
    <mergeCell ref="D6:E6"/>
    <mergeCell ref="I6:J6"/>
    <mergeCell ref="B7:C7"/>
    <mergeCell ref="D7:E7"/>
    <mergeCell ref="I7:J7"/>
  </mergeCells>
  <phoneticPr fontId="86"/>
  <pageMargins left="0.98402777777777772" right="0.39374999999999999" top="0.78749999999999998" bottom="0.35416666666666669" header="0.51180555555555551" footer="0.51180555555555551"/>
  <pageSetup paperSize="9" firstPageNumber="0"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view="pageBreakPreview" zoomScale="90" zoomScaleNormal="100" zoomScaleSheetLayoutView="90" workbookViewId="0">
      <selection activeCell="J10" sqref="J10"/>
    </sheetView>
  </sheetViews>
  <sheetFormatPr defaultColWidth="9" defaultRowHeight="12"/>
  <cols>
    <col min="1" max="1" width="3.75" style="164" customWidth="1"/>
    <col min="2" max="2" width="3.875" style="164" customWidth="1"/>
    <col min="3" max="3" width="7.125" style="164" customWidth="1"/>
    <col min="4" max="4" width="7.5" style="164" customWidth="1"/>
    <col min="5" max="5" width="2.5" style="164" customWidth="1"/>
    <col min="6" max="6" width="5.75" style="164" customWidth="1"/>
    <col min="7" max="7" width="6.125" style="164" customWidth="1"/>
    <col min="8" max="8" width="4.125" style="164" customWidth="1"/>
    <col min="9" max="9" width="3.25" style="164" customWidth="1"/>
    <col min="10" max="10" width="4.125" style="164" customWidth="1"/>
    <col min="11" max="11" width="3" style="164" customWidth="1"/>
    <col min="12" max="12" width="4.125" style="164" customWidth="1"/>
    <col min="13" max="13" width="4.625" style="164" customWidth="1"/>
    <col min="14" max="15" width="2.875" style="164" customWidth="1"/>
    <col min="16" max="22" width="4.125" style="164" customWidth="1"/>
    <col min="23" max="23" width="2.875" style="164" customWidth="1"/>
    <col min="24" max="16384" width="9" style="164"/>
  </cols>
  <sheetData>
    <row r="1" spans="1:29" ht="35.25" customHeight="1">
      <c r="A1" s="561" t="s">
        <v>426</v>
      </c>
      <c r="B1" s="561"/>
      <c r="C1" s="561"/>
      <c r="D1" s="561"/>
      <c r="E1" s="561"/>
      <c r="F1" s="561"/>
      <c r="G1" s="561"/>
      <c r="H1" s="561"/>
      <c r="I1" s="561"/>
      <c r="J1" s="561"/>
      <c r="K1" s="561"/>
      <c r="L1" s="561"/>
      <c r="M1" s="561"/>
      <c r="N1" s="561"/>
      <c r="O1" s="561"/>
      <c r="P1" s="561"/>
      <c r="Q1" s="561"/>
      <c r="R1" s="561"/>
      <c r="S1" s="561"/>
      <c r="T1" s="561"/>
      <c r="U1" s="561"/>
      <c r="V1" s="561"/>
      <c r="W1" s="561"/>
      <c r="X1"/>
      <c r="Z1"/>
      <c r="AA1"/>
      <c r="AC1"/>
    </row>
    <row r="2" spans="1:29" ht="15" customHeight="1">
      <c r="A2"/>
      <c r="B2" s="53" t="s">
        <v>427</v>
      </c>
      <c r="C2"/>
      <c r="D2"/>
      <c r="E2"/>
      <c r="F2"/>
      <c r="G2"/>
      <c r="H2"/>
      <c r="I2"/>
      <c r="J2"/>
      <c r="K2"/>
      <c r="L2"/>
      <c r="M2"/>
      <c r="N2"/>
      <c r="O2"/>
      <c r="P2"/>
      <c r="Q2"/>
      <c r="R2"/>
      <c r="S2"/>
      <c r="T2"/>
      <c r="U2"/>
      <c r="V2"/>
      <c r="W2"/>
      <c r="X2"/>
      <c r="Z2"/>
      <c r="AA2"/>
      <c r="AC2"/>
    </row>
    <row r="3" spans="1:29" ht="15" customHeight="1">
      <c r="A3"/>
      <c r="B3" s="145"/>
      <c r="C3"/>
      <c r="D3"/>
      <c r="E3"/>
      <c r="F3"/>
      <c r="G3"/>
      <c r="H3" s="41"/>
      <c r="I3"/>
      <c r="J3"/>
      <c r="K3"/>
      <c r="L3"/>
      <c r="M3"/>
      <c r="N3"/>
      <c r="O3"/>
      <c r="P3"/>
      <c r="Q3"/>
      <c r="R3"/>
      <c r="S3"/>
      <c r="T3"/>
      <c r="U3"/>
      <c r="V3"/>
      <c r="W3"/>
      <c r="X3"/>
      <c r="Z3"/>
      <c r="AA3"/>
      <c r="AC3"/>
    </row>
    <row r="4" spans="1:29" ht="25.5">
      <c r="A4"/>
      <c r="B4" s="562" t="s">
        <v>428</v>
      </c>
      <c r="C4" s="562"/>
      <c r="D4" s="562"/>
      <c r="E4" s="562"/>
      <c r="F4" s="562"/>
      <c r="G4" s="562"/>
      <c r="H4" s="562"/>
      <c r="I4" s="562"/>
      <c r="J4" s="562"/>
      <c r="K4" s="562"/>
      <c r="L4" s="562"/>
      <c r="M4" s="562"/>
      <c r="N4" s="562"/>
      <c r="O4" s="562"/>
      <c r="P4" s="562"/>
      <c r="Q4" s="562"/>
      <c r="R4" s="562"/>
      <c r="S4" s="562"/>
      <c r="T4" s="562"/>
      <c r="U4" s="562"/>
      <c r="V4" s="562"/>
      <c r="W4" s="562"/>
      <c r="X4"/>
      <c r="Z4"/>
      <c r="AA4"/>
      <c r="AC4"/>
    </row>
    <row r="5" spans="1:29" ht="15" customHeight="1">
      <c r="A5"/>
      <c r="B5" s="229"/>
      <c r="C5"/>
      <c r="D5"/>
      <c r="E5"/>
      <c r="F5"/>
      <c r="G5"/>
      <c r="H5" s="41"/>
      <c r="I5"/>
      <c r="J5"/>
      <c r="K5"/>
      <c r="L5"/>
      <c r="M5"/>
      <c r="N5"/>
      <c r="O5"/>
      <c r="P5"/>
      <c r="Q5"/>
      <c r="R5"/>
      <c r="S5"/>
      <c r="T5"/>
      <c r="U5"/>
      <c r="V5"/>
      <c r="W5"/>
      <c r="X5"/>
      <c r="Z5"/>
      <c r="AA5"/>
      <c r="AC5"/>
    </row>
    <row r="6" spans="1:29" ht="14.25">
      <c r="A6"/>
      <c r="B6" s="53" t="s">
        <v>429</v>
      </c>
      <c r="C6"/>
      <c r="D6"/>
      <c r="E6"/>
      <c r="F6"/>
      <c r="G6"/>
      <c r="H6" s="41"/>
      <c r="I6" s="248"/>
      <c r="J6" s="248"/>
      <c r="K6"/>
      <c r="L6"/>
      <c r="M6"/>
      <c r="N6"/>
      <c r="O6"/>
      <c r="P6"/>
      <c r="Q6"/>
      <c r="R6"/>
      <c r="S6"/>
      <c r="T6"/>
      <c r="U6"/>
      <c r="V6"/>
      <c r="W6"/>
      <c r="X6"/>
      <c r="Z6"/>
      <c r="AA6"/>
      <c r="AC6"/>
    </row>
    <row r="7" spans="1:29" ht="15" customHeight="1" thickBot="1">
      <c r="A7"/>
      <c r="B7" s="229"/>
      <c r="C7"/>
      <c r="D7"/>
      <c r="E7"/>
      <c r="F7"/>
      <c r="G7"/>
      <c r="H7" s="41"/>
      <c r="I7"/>
      <c r="J7"/>
      <c r="K7"/>
      <c r="L7"/>
      <c r="M7"/>
      <c r="N7"/>
      <c r="O7"/>
      <c r="P7"/>
      <c r="Q7"/>
      <c r="R7"/>
      <c r="S7"/>
      <c r="T7"/>
      <c r="U7"/>
      <c r="V7"/>
      <c r="W7"/>
      <c r="X7"/>
      <c r="Z7"/>
      <c r="AA7"/>
      <c r="AC7"/>
    </row>
    <row r="8" spans="1:29" ht="35.25" customHeight="1" thickTop="1" thickBot="1">
      <c r="A8"/>
      <c r="B8" s="563" t="s">
        <v>430</v>
      </c>
      <c r="C8" s="563"/>
      <c r="D8" s="563"/>
      <c r="E8" s="563"/>
      <c r="F8" s="563"/>
      <c r="G8" s="563"/>
      <c r="H8" s="563"/>
      <c r="I8" s="563"/>
      <c r="J8" s="563"/>
      <c r="K8" s="563"/>
      <c r="L8" s="563"/>
      <c r="M8" s="564" t="s">
        <v>431</v>
      </c>
      <c r="N8" s="564"/>
      <c r="O8" s="249"/>
      <c r="P8" s="250" t="s">
        <v>432</v>
      </c>
      <c r="Q8" s="251" t="s">
        <v>433</v>
      </c>
      <c r="R8" s="252" t="s">
        <v>434</v>
      </c>
      <c r="S8" s="251" t="s">
        <v>433</v>
      </c>
      <c r="T8" s="252" t="s">
        <v>435</v>
      </c>
      <c r="U8" s="251" t="s">
        <v>433</v>
      </c>
      <c r="V8" s="252" t="s">
        <v>436</v>
      </c>
      <c r="W8" s="253"/>
      <c r="X8"/>
      <c r="Z8"/>
      <c r="AA8"/>
      <c r="AC8"/>
    </row>
    <row r="9" spans="1:29" ht="19.5" customHeight="1" thickTop="1">
      <c r="A9" s="254" t="s">
        <v>437</v>
      </c>
      <c r="B9" s="565" t="s">
        <v>438</v>
      </c>
      <c r="C9" s="565"/>
      <c r="D9" s="566" t="s">
        <v>439</v>
      </c>
      <c r="E9" s="566"/>
      <c r="F9" s="566"/>
      <c r="G9" s="566"/>
      <c r="H9" s="566"/>
      <c r="I9" s="566"/>
      <c r="J9" s="567" t="s">
        <v>72</v>
      </c>
      <c r="K9" s="567"/>
      <c r="L9" s="567"/>
      <c r="M9" s="567"/>
      <c r="N9" s="567"/>
      <c r="O9" s="567"/>
      <c r="P9" s="567"/>
      <c r="Q9" s="568" t="s">
        <v>440</v>
      </c>
      <c r="R9" s="568"/>
      <c r="S9" s="568"/>
      <c r="T9" s="568"/>
      <c r="U9" s="568"/>
      <c r="V9" s="568"/>
      <c r="W9" s="568"/>
      <c r="X9"/>
      <c r="Z9"/>
      <c r="AA9"/>
      <c r="AC9"/>
    </row>
    <row r="10" spans="1:29" ht="38.25" customHeight="1">
      <c r="A10" s="548" t="s">
        <v>441</v>
      </c>
      <c r="B10" s="549" t="s">
        <v>442</v>
      </c>
      <c r="C10" s="549"/>
      <c r="D10" s="550" t="s">
        <v>443</v>
      </c>
      <c r="E10" s="550"/>
      <c r="F10" s="550"/>
      <c r="G10" s="550"/>
      <c r="H10" s="550"/>
      <c r="I10" s="550"/>
      <c r="J10" s="365"/>
      <c r="K10" s="255"/>
      <c r="L10" s="255"/>
      <c r="M10"/>
      <c r="N10" s="255"/>
      <c r="O10" s="255"/>
      <c r="P10" s="256"/>
      <c r="Q10" s="551" t="s">
        <v>572</v>
      </c>
      <c r="R10" s="551"/>
      <c r="S10" s="551"/>
      <c r="T10" s="551"/>
      <c r="U10" s="551"/>
      <c r="V10" s="551"/>
      <c r="W10" s="551"/>
      <c r="X10"/>
      <c r="Z10"/>
      <c r="AA10" s="200"/>
      <c r="AC10" s="200" t="s">
        <v>333</v>
      </c>
    </row>
    <row r="11" spans="1:29" ht="30" customHeight="1">
      <c r="A11" s="548"/>
      <c r="B11" s="552" t="s">
        <v>445</v>
      </c>
      <c r="C11" s="552"/>
      <c r="D11" s="553" t="s">
        <v>573</v>
      </c>
      <c r="E11" s="553"/>
      <c r="F11" s="553"/>
      <c r="G11" s="553"/>
      <c r="H11" s="553"/>
      <c r="I11" s="553"/>
      <c r="J11" s="553"/>
      <c r="K11" s="257"/>
      <c r="L11" s="258"/>
      <c r="M11" s="258"/>
      <c r="N11" s="258"/>
      <c r="O11" s="554" t="s">
        <v>446</v>
      </c>
      <c r="P11" s="554"/>
      <c r="Q11" s="259" t="s">
        <v>447</v>
      </c>
      <c r="R11" s="366"/>
      <c r="S11" s="366"/>
      <c r="T11" s="258"/>
      <c r="U11" s="258"/>
      <c r="V11" s="258"/>
      <c r="W11" s="260"/>
      <c r="X11"/>
      <c r="Z11"/>
    </row>
    <row r="12" spans="1:29" ht="24" customHeight="1">
      <c r="A12" s="548"/>
      <c r="B12" s="552"/>
      <c r="C12" s="552"/>
      <c r="D12" s="555" t="s">
        <v>448</v>
      </c>
      <c r="E12" s="555"/>
      <c r="F12" s="555"/>
      <c r="G12" s="555"/>
      <c r="H12" s="555"/>
      <c r="I12" s="555"/>
      <c r="J12" s="555"/>
      <c r="K12" s="555"/>
      <c r="L12" s="555"/>
      <c r="M12" s="555"/>
      <c r="N12" s="555"/>
      <c r="O12" s="555"/>
      <c r="P12" s="555"/>
      <c r="Q12" s="261" t="s">
        <v>449</v>
      </c>
      <c r="R12" s="261"/>
      <c r="S12" s="261"/>
      <c r="T12" s="261"/>
      <c r="U12" s="261"/>
      <c r="V12" s="261"/>
      <c r="W12" s="262"/>
      <c r="X12"/>
      <c r="Z12"/>
    </row>
    <row r="13" spans="1:29" ht="45" customHeight="1">
      <c r="A13" s="548"/>
      <c r="B13" s="552" t="s">
        <v>450</v>
      </c>
      <c r="C13" s="552"/>
      <c r="D13" s="337" t="s">
        <v>451</v>
      </c>
      <c r="E13" s="556" t="s">
        <v>574</v>
      </c>
      <c r="F13" s="556"/>
      <c r="G13" s="556"/>
      <c r="H13" s="556"/>
      <c r="I13" s="556"/>
      <c r="J13" s="556"/>
      <c r="K13" s="556"/>
      <c r="L13" s="556"/>
      <c r="M13" s="556"/>
      <c r="N13" s="556"/>
      <c r="O13" s="556"/>
      <c r="P13" s="556"/>
      <c r="Q13" s="556"/>
      <c r="R13" s="556"/>
      <c r="S13" s="556"/>
      <c r="T13" s="556"/>
      <c r="U13" s="556"/>
      <c r="V13" s="556"/>
      <c r="W13" s="556"/>
      <c r="X13"/>
      <c r="Z13"/>
    </row>
    <row r="14" spans="1:29" ht="39.950000000000003" customHeight="1">
      <c r="A14" s="548"/>
      <c r="B14" s="552"/>
      <c r="C14" s="552"/>
      <c r="D14" s="337" t="s">
        <v>452</v>
      </c>
      <c r="E14" s="557" t="s">
        <v>453</v>
      </c>
      <c r="F14" s="557"/>
      <c r="G14" s="557"/>
      <c r="H14" s="557"/>
      <c r="I14" s="557"/>
      <c r="J14" s="557"/>
      <c r="K14" s="557"/>
      <c r="L14" s="557"/>
      <c r="M14" s="557"/>
      <c r="N14" s="557"/>
      <c r="O14" s="558" t="s">
        <v>446</v>
      </c>
      <c r="P14" s="558"/>
      <c r="Q14" s="559" t="s">
        <v>575</v>
      </c>
      <c r="R14" s="559"/>
      <c r="S14" s="559"/>
      <c r="T14" s="559"/>
      <c r="U14" s="559"/>
      <c r="V14" s="559"/>
      <c r="W14" s="559"/>
      <c r="X14"/>
      <c r="Z14"/>
    </row>
    <row r="15" spans="1:29" ht="20.100000000000001" customHeight="1" thickBot="1">
      <c r="A15" s="548"/>
      <c r="B15" s="560" t="s">
        <v>454</v>
      </c>
      <c r="C15" s="420" t="s">
        <v>455</v>
      </c>
      <c r="D15" s="420"/>
      <c r="E15" s="420"/>
      <c r="F15" s="420"/>
      <c r="G15" s="337" t="s">
        <v>337</v>
      </c>
      <c r="H15" s="420" t="s">
        <v>456</v>
      </c>
      <c r="I15" s="420"/>
      <c r="J15" s="420"/>
      <c r="K15" s="420"/>
      <c r="L15" s="420"/>
      <c r="M15" s="420"/>
      <c r="N15" s="420" t="s">
        <v>340</v>
      </c>
      <c r="O15" s="420"/>
      <c r="P15" s="420" t="s">
        <v>457</v>
      </c>
      <c r="Q15" s="420"/>
      <c r="R15" s="420"/>
      <c r="S15" s="420" t="s">
        <v>458</v>
      </c>
      <c r="T15" s="420"/>
      <c r="U15" s="420"/>
      <c r="V15" s="546" t="s">
        <v>459</v>
      </c>
      <c r="W15" s="546"/>
      <c r="X15"/>
      <c r="Z15"/>
    </row>
    <row r="16" spans="1:29" ht="15" customHeight="1" thickTop="1" thickBot="1">
      <c r="A16" s="548"/>
      <c r="B16" s="560"/>
      <c r="C16" s="541" t="s">
        <v>460</v>
      </c>
      <c r="D16" s="541"/>
      <c r="E16" s="541"/>
      <c r="F16" s="541"/>
      <c r="G16" s="542" t="s">
        <v>343</v>
      </c>
      <c r="H16" s="263"/>
      <c r="I16" s="264"/>
      <c r="J16" s="264"/>
      <c r="K16" s="264"/>
      <c r="L16" s="264"/>
      <c r="M16" s="265"/>
      <c r="N16" s="266"/>
      <c r="O16" s="265"/>
      <c r="P16" s="266"/>
      <c r="Q16" s="264"/>
      <c r="R16" s="265"/>
      <c r="S16" s="266"/>
      <c r="T16" s="264"/>
      <c r="U16" s="265"/>
      <c r="V16" s="266"/>
      <c r="W16" s="267"/>
      <c r="X16"/>
      <c r="Z16"/>
    </row>
    <row r="17" spans="1:26" ht="30" customHeight="1" thickTop="1" thickBot="1">
      <c r="A17" s="548"/>
      <c r="B17" s="560"/>
      <c r="C17" s="543" t="s">
        <v>344</v>
      </c>
      <c r="D17" s="543"/>
      <c r="E17" s="543"/>
      <c r="F17" s="543"/>
      <c r="G17" s="542"/>
      <c r="H17" s="544" t="s">
        <v>461</v>
      </c>
      <c r="I17" s="544"/>
      <c r="J17" s="545" t="s">
        <v>462</v>
      </c>
      <c r="K17" s="545"/>
      <c r="L17" s="545"/>
      <c r="M17" s="545"/>
      <c r="N17" s="539">
        <v>50</v>
      </c>
      <c r="O17" s="539"/>
      <c r="P17" s="540" t="s">
        <v>346</v>
      </c>
      <c r="Q17" s="540"/>
      <c r="R17" s="540"/>
      <c r="S17" s="547">
        <v>2656800</v>
      </c>
      <c r="T17" s="547"/>
      <c r="U17" s="547"/>
      <c r="V17" s="527"/>
      <c r="W17" s="527"/>
      <c r="X17"/>
      <c r="Z17"/>
    </row>
    <row r="18" spans="1:26" ht="15" customHeight="1" thickTop="1" thickBot="1">
      <c r="A18" s="548"/>
      <c r="B18" s="560"/>
      <c r="C18" s="541" t="s">
        <v>463</v>
      </c>
      <c r="D18" s="541"/>
      <c r="E18" s="541"/>
      <c r="F18" s="541"/>
      <c r="G18" s="542" t="s">
        <v>347</v>
      </c>
      <c r="H18" s="268"/>
      <c r="I18" s="269"/>
      <c r="J18" s="269"/>
      <c r="K18" s="269"/>
      <c r="L18" s="269"/>
      <c r="M18" s="270"/>
      <c r="N18" s="266"/>
      <c r="O18" s="265"/>
      <c r="P18" s="266"/>
      <c r="Q18" s="367"/>
      <c r="R18" s="265"/>
      <c r="S18" s="266"/>
      <c r="T18" s="264"/>
      <c r="U18" s="265"/>
      <c r="V18" s="266"/>
      <c r="W18" s="267"/>
      <c r="X18"/>
      <c r="Z18"/>
    </row>
    <row r="19" spans="1:26" ht="30" customHeight="1" thickTop="1" thickBot="1">
      <c r="A19" s="548"/>
      <c r="B19" s="560"/>
      <c r="C19" s="543" t="s">
        <v>348</v>
      </c>
      <c r="D19" s="543"/>
      <c r="E19" s="543"/>
      <c r="F19" s="543"/>
      <c r="G19" s="542"/>
      <c r="H19" s="544" t="s">
        <v>461</v>
      </c>
      <c r="I19" s="544"/>
      <c r="J19" s="545" t="s">
        <v>462</v>
      </c>
      <c r="K19" s="545"/>
      <c r="L19" s="545"/>
      <c r="M19" s="545"/>
      <c r="N19" s="539">
        <v>45</v>
      </c>
      <c r="O19" s="539"/>
      <c r="P19" s="540" t="s">
        <v>464</v>
      </c>
      <c r="Q19" s="540"/>
      <c r="R19" s="540"/>
      <c r="S19" s="526"/>
      <c r="T19" s="526"/>
      <c r="U19" s="526"/>
      <c r="V19" s="527"/>
      <c r="W19" s="527"/>
      <c r="X19"/>
      <c r="Z19" s="200" t="s">
        <v>333</v>
      </c>
    </row>
    <row r="20" spans="1:26" ht="15" customHeight="1" thickTop="1" thickBot="1">
      <c r="A20" s="548"/>
      <c r="B20" s="560"/>
      <c r="C20" s="541" t="s">
        <v>465</v>
      </c>
      <c r="D20" s="541"/>
      <c r="E20" s="541"/>
      <c r="F20" s="541"/>
      <c r="G20" s="542" t="s">
        <v>350</v>
      </c>
      <c r="H20" s="210"/>
      <c r="I20" s="269"/>
      <c r="J20" s="271"/>
      <c r="K20" s="272"/>
      <c r="L20" s="272"/>
      <c r="M20" s="273"/>
      <c r="N20" s="266"/>
      <c r="O20" s="265"/>
      <c r="P20" s="266"/>
      <c r="Q20" s="264"/>
      <c r="R20" s="265"/>
      <c r="S20" s="266"/>
      <c r="T20" s="264"/>
      <c r="U20" s="265"/>
      <c r="V20" s="266"/>
      <c r="W20" s="267"/>
      <c r="X20"/>
    </row>
    <row r="21" spans="1:26" ht="30" customHeight="1" thickTop="1" thickBot="1">
      <c r="A21" s="548"/>
      <c r="B21" s="560"/>
      <c r="C21" s="543" t="s">
        <v>351</v>
      </c>
      <c r="D21" s="543"/>
      <c r="E21" s="543"/>
      <c r="F21" s="543"/>
      <c r="G21" s="542"/>
      <c r="H21" s="544" t="s">
        <v>466</v>
      </c>
      <c r="I21" s="544"/>
      <c r="J21" s="545" t="s">
        <v>462</v>
      </c>
      <c r="K21" s="545"/>
      <c r="L21" s="545"/>
      <c r="M21" s="545"/>
      <c r="N21" s="539">
        <v>13</v>
      </c>
      <c r="O21" s="539"/>
      <c r="P21" s="540" t="s">
        <v>467</v>
      </c>
      <c r="Q21" s="540"/>
      <c r="R21" s="540"/>
      <c r="S21" s="526"/>
      <c r="T21" s="526"/>
      <c r="U21" s="526"/>
      <c r="V21" s="527"/>
      <c r="W21" s="527"/>
      <c r="X21"/>
    </row>
    <row r="22" spans="1:26" ht="15" customHeight="1" thickTop="1" thickBot="1">
      <c r="A22" s="548"/>
      <c r="B22" s="560"/>
      <c r="C22" s="529"/>
      <c r="D22" s="529"/>
      <c r="E22" s="529"/>
      <c r="F22" s="529"/>
      <c r="G22" s="538"/>
      <c r="H22" s="263"/>
      <c r="I22" s="264"/>
      <c r="J22" s="264"/>
      <c r="K22" s="264"/>
      <c r="L22" s="264"/>
      <c r="M22" s="265"/>
      <c r="N22" s="266"/>
      <c r="O22" s="265"/>
      <c r="P22" s="266"/>
      <c r="Q22" s="264"/>
      <c r="R22" s="265"/>
      <c r="S22" s="266"/>
      <c r="T22" s="264"/>
      <c r="U22" s="265"/>
      <c r="V22" s="266"/>
      <c r="W22" s="267"/>
      <c r="X22"/>
    </row>
    <row r="23" spans="1:26" ht="30" customHeight="1" thickTop="1" thickBot="1">
      <c r="A23" s="548"/>
      <c r="B23" s="560"/>
      <c r="C23" s="536"/>
      <c r="D23" s="536"/>
      <c r="E23" s="536"/>
      <c r="F23" s="536"/>
      <c r="G23" s="538"/>
      <c r="H23" s="537" t="s">
        <v>468</v>
      </c>
      <c r="I23" s="537"/>
      <c r="J23" s="537"/>
      <c r="K23" s="537"/>
      <c r="L23" s="537"/>
      <c r="M23" s="537"/>
      <c r="N23" s="526"/>
      <c r="O23" s="526"/>
      <c r="P23" s="534"/>
      <c r="Q23" s="534"/>
      <c r="R23" s="534"/>
      <c r="S23" s="526"/>
      <c r="T23" s="526"/>
      <c r="U23" s="526"/>
      <c r="V23" s="527"/>
      <c r="W23" s="527"/>
      <c r="X23"/>
    </row>
    <row r="24" spans="1:26" ht="15" customHeight="1" thickTop="1" thickBot="1">
      <c r="A24" s="548"/>
      <c r="B24" s="560"/>
      <c r="C24" s="529"/>
      <c r="D24" s="529"/>
      <c r="E24" s="529"/>
      <c r="F24" s="529"/>
      <c r="G24" s="535"/>
      <c r="H24" s="263"/>
      <c r="I24" s="264"/>
      <c r="J24" s="264"/>
      <c r="K24" s="264"/>
      <c r="L24" s="264"/>
      <c r="M24" s="265"/>
      <c r="N24" s="266"/>
      <c r="O24" s="265"/>
      <c r="P24" s="266"/>
      <c r="Q24" s="264"/>
      <c r="R24" s="265"/>
      <c r="S24" s="266"/>
      <c r="T24" s="264"/>
      <c r="U24" s="265"/>
      <c r="V24" s="266"/>
      <c r="W24" s="267"/>
      <c r="X24"/>
    </row>
    <row r="25" spans="1:26" ht="30" customHeight="1" thickTop="1" thickBot="1">
      <c r="A25" s="548"/>
      <c r="B25" s="560"/>
      <c r="C25" s="536"/>
      <c r="D25" s="536"/>
      <c r="E25" s="536"/>
      <c r="F25" s="536"/>
      <c r="G25" s="535"/>
      <c r="H25" s="537" t="s">
        <v>468</v>
      </c>
      <c r="I25" s="537"/>
      <c r="J25" s="537"/>
      <c r="K25" s="537"/>
      <c r="L25" s="537"/>
      <c r="M25" s="537"/>
      <c r="N25" s="526"/>
      <c r="O25" s="526"/>
      <c r="P25" s="534"/>
      <c r="Q25" s="534"/>
      <c r="R25" s="534"/>
      <c r="S25" s="526"/>
      <c r="T25" s="526"/>
      <c r="U25" s="526"/>
      <c r="V25" s="527"/>
      <c r="W25" s="527"/>
      <c r="X25"/>
    </row>
    <row r="26" spans="1:26" ht="15" customHeight="1" thickTop="1" thickBot="1">
      <c r="A26" s="548"/>
      <c r="B26" s="560"/>
      <c r="C26" s="529"/>
      <c r="D26" s="529"/>
      <c r="E26" s="529"/>
      <c r="F26" s="529"/>
      <c r="G26" s="530"/>
      <c r="H26" s="263"/>
      <c r="I26" s="264"/>
      <c r="J26" s="264"/>
      <c r="K26" s="264"/>
      <c r="L26" s="264"/>
      <c r="M26" s="265"/>
      <c r="N26" s="266"/>
      <c r="O26" s="265"/>
      <c r="P26" s="266"/>
      <c r="Q26" s="264"/>
      <c r="R26" s="265"/>
      <c r="S26" s="266"/>
      <c r="T26" s="264"/>
      <c r="U26" s="265"/>
      <c r="V26" s="266"/>
      <c r="W26" s="267"/>
      <c r="X26"/>
    </row>
    <row r="27" spans="1:26" ht="30" customHeight="1" thickTop="1" thickBot="1">
      <c r="A27" s="548"/>
      <c r="B27" s="560"/>
      <c r="C27" s="531"/>
      <c r="D27" s="531"/>
      <c r="E27" s="531"/>
      <c r="F27" s="531"/>
      <c r="G27" s="530"/>
      <c r="H27" s="532" t="s">
        <v>468</v>
      </c>
      <c r="I27" s="532"/>
      <c r="J27" s="532"/>
      <c r="K27" s="532"/>
      <c r="L27" s="532"/>
      <c r="M27" s="532"/>
      <c r="N27" s="533"/>
      <c r="O27" s="533"/>
      <c r="P27" s="525"/>
      <c r="Q27" s="525"/>
      <c r="R27" s="525"/>
      <c r="S27" s="526"/>
      <c r="T27" s="526"/>
      <c r="U27" s="526"/>
      <c r="V27" s="527"/>
      <c r="W27" s="527"/>
      <c r="X27"/>
    </row>
    <row r="28" spans="1:26" ht="21" customHeight="1" thickTop="1">
      <c r="A28" s="548"/>
      <c r="B28" s="528" t="s">
        <v>469</v>
      </c>
      <c r="C28" s="528"/>
      <c r="D28" s="213"/>
      <c r="E28" s="213"/>
      <c r="F28" s="213"/>
      <c r="G28" s="213"/>
      <c r="H28" s="213"/>
      <c r="I28" s="214"/>
      <c r="J28" s="528" t="s">
        <v>470</v>
      </c>
      <c r="K28" s="528"/>
      <c r="L28" s="528"/>
      <c r="M28" s="213"/>
      <c r="N28" s="213"/>
      <c r="O28" s="213"/>
      <c r="P28" s="274"/>
      <c r="Q28" s="275" t="s">
        <v>471</v>
      </c>
      <c r="R28" s="264"/>
      <c r="S28" s="264"/>
      <c r="T28" s="264"/>
      <c r="U28" s="264"/>
      <c r="V28" s="264"/>
      <c r="W28" s="267"/>
      <c r="X28"/>
    </row>
    <row r="29" spans="1:26" ht="21" customHeight="1">
      <c r="A29" s="548"/>
      <c r="B29" s="276"/>
      <c r="C29" s="348" t="s">
        <v>472</v>
      </c>
      <c r="D29" s="213"/>
      <c r="E29" s="213"/>
      <c r="F29" s="348" t="s">
        <v>473</v>
      </c>
      <c r="G29" s="213"/>
      <c r="H29" s="213"/>
      <c r="I29" s="214"/>
      <c r="J29" s="516"/>
      <c r="K29" s="516"/>
      <c r="L29" s="516"/>
      <c r="M29" s="516"/>
      <c r="N29" s="516"/>
      <c r="O29" s="516"/>
      <c r="P29" s="213"/>
      <c r="Q29" s="278"/>
      <c r="R29" s="213"/>
      <c r="S29" s="213"/>
      <c r="T29" s="368">
        <v>1</v>
      </c>
      <c r="U29" s="213"/>
      <c r="V29" s="348" t="s">
        <v>474</v>
      </c>
      <c r="W29" s="280"/>
      <c r="X29" s="281"/>
    </row>
    <row r="30" spans="1:26" ht="21" customHeight="1" thickBot="1">
      <c r="A30" s="548"/>
      <c r="B30" s="345" t="s">
        <v>327</v>
      </c>
      <c r="C30" s="517"/>
      <c r="D30" s="517"/>
      <c r="E30" s="283" t="s">
        <v>475</v>
      </c>
      <c r="F30" s="283"/>
      <c r="G30" s="283"/>
      <c r="H30" s="347"/>
      <c r="I30" s="285"/>
      <c r="J30" s="516"/>
      <c r="K30" s="516"/>
      <c r="L30" s="516"/>
      <c r="M30" s="516"/>
      <c r="N30" s="516"/>
      <c r="O30" s="516"/>
      <c r="P30" s="286" t="s">
        <v>425</v>
      </c>
      <c r="Q30" s="287"/>
      <c r="R30" s="288"/>
      <c r="S30" s="288"/>
      <c r="T30" s="289"/>
      <c r="U30" s="288"/>
      <c r="V30" s="288"/>
      <c r="W30" s="290"/>
    </row>
    <row r="31" spans="1:26" ht="21" customHeight="1" thickTop="1">
      <c r="A31" s="548"/>
      <c r="B31" s="518" t="s">
        <v>476</v>
      </c>
      <c r="C31" s="518"/>
      <c r="D31" s="264"/>
      <c r="E31" s="265"/>
      <c r="F31" s="291" t="s">
        <v>477</v>
      </c>
      <c r="G31" s="264"/>
      <c r="H31" s="264"/>
      <c r="I31" s="265"/>
      <c r="J31" s="473" t="s">
        <v>478</v>
      </c>
      <c r="K31" s="473"/>
      <c r="L31" s="473"/>
      <c r="M31" s="473"/>
      <c r="N31" s="473"/>
      <c r="O31" s="473"/>
      <c r="P31" s="473"/>
      <c r="Q31" s="520" t="s">
        <v>479</v>
      </c>
      <c r="R31" s="520"/>
      <c r="S31" s="520"/>
      <c r="T31" s="520"/>
      <c r="U31" s="520"/>
      <c r="V31" s="520"/>
      <c r="W31" s="520"/>
    </row>
    <row r="32" spans="1:26" ht="21" customHeight="1">
      <c r="A32" s="548"/>
      <c r="B32" s="521" t="s">
        <v>480</v>
      </c>
      <c r="C32" s="521"/>
      <c r="D32" s="522" t="s">
        <v>481</v>
      </c>
      <c r="E32" s="522"/>
      <c r="F32" s="345" t="s">
        <v>482</v>
      </c>
      <c r="G32" s="523"/>
      <c r="H32" s="523"/>
      <c r="I32" s="346" t="s">
        <v>425</v>
      </c>
      <c r="J32" s="213"/>
      <c r="K32" s="348" t="s">
        <v>483</v>
      </c>
      <c r="L32" s="213"/>
      <c r="M32" s="213"/>
      <c r="N32" s="348" t="s">
        <v>484</v>
      </c>
      <c r="O32" s="213"/>
      <c r="P32" s="213"/>
      <c r="Q32" s="467" t="s">
        <v>485</v>
      </c>
      <c r="R32" s="467"/>
      <c r="S32" s="467"/>
      <c r="T32" s="467"/>
      <c r="U32" s="467"/>
      <c r="V32" s="467"/>
      <c r="W32" s="467"/>
    </row>
    <row r="33" spans="1:23" ht="21" customHeight="1">
      <c r="A33" s="548"/>
      <c r="B33" s="524" t="s">
        <v>486</v>
      </c>
      <c r="C33" s="524"/>
      <c r="D33" s="524"/>
      <c r="E33" s="524"/>
      <c r="F33" s="524"/>
      <c r="G33" s="524"/>
      <c r="H33" s="524"/>
      <c r="I33" s="524"/>
      <c r="J33" s="524"/>
      <c r="K33" s="524"/>
      <c r="L33" s="524"/>
      <c r="M33" s="524"/>
      <c r="N33" s="524"/>
      <c r="O33" s="524"/>
      <c r="P33" s="524"/>
      <c r="Q33" s="524"/>
      <c r="R33" s="524"/>
      <c r="S33" s="524"/>
      <c r="T33" s="524"/>
      <c r="U33" s="524"/>
      <c r="V33" s="524"/>
      <c r="W33" s="524"/>
    </row>
    <row r="34" spans="1:23" ht="21" customHeight="1">
      <c r="A34" s="548"/>
      <c r="B34" s="519" t="s">
        <v>487</v>
      </c>
      <c r="C34" s="519"/>
      <c r="D34" s="519"/>
      <c r="E34" s="519"/>
      <c r="F34" s="519"/>
      <c r="G34" s="519"/>
      <c r="H34" s="519"/>
      <c r="I34" s="519"/>
      <c r="J34" s="444"/>
      <c r="K34" s="444"/>
      <c r="L34" s="444"/>
      <c r="M34" s="444"/>
      <c r="N34" s="444"/>
      <c r="O34" s="444"/>
      <c r="P34" s="444"/>
      <c r="Q34" s="444"/>
      <c r="R34" s="444"/>
      <c r="S34" s="444"/>
      <c r="T34" s="444"/>
      <c r="U34" s="444"/>
      <c r="V34" s="444"/>
      <c r="W34" s="444"/>
    </row>
    <row r="35" spans="1:23" ht="21" customHeight="1">
      <c r="A35" s="548"/>
      <c r="B35" s="338" t="s">
        <v>488</v>
      </c>
      <c r="C35" s="338"/>
      <c r="D35" s="338"/>
      <c r="E35" s="338"/>
      <c r="F35" s="338"/>
      <c r="G35" s="338"/>
      <c r="H35" s="338"/>
      <c r="I35" s="338"/>
      <c r="J35" s="338"/>
      <c r="K35" s="338"/>
      <c r="L35" s="338"/>
      <c r="M35" s="338"/>
      <c r="N35" s="338"/>
      <c r="O35" s="338"/>
      <c r="P35" s="338"/>
      <c r="Q35" s="338"/>
      <c r="R35" s="338"/>
      <c r="S35" s="338"/>
      <c r="T35" s="338"/>
      <c r="U35" s="338"/>
      <c r="V35" s="338"/>
      <c r="W35" s="338"/>
    </row>
    <row r="36" spans="1:23" ht="21" customHeight="1">
      <c r="A36" s="548"/>
      <c r="B36" s="338" t="s">
        <v>489</v>
      </c>
      <c r="C36" s="338"/>
      <c r="D36" s="338"/>
      <c r="E36" s="338"/>
      <c r="F36" s="338"/>
      <c r="G36" s="338"/>
      <c r="H36" s="338"/>
      <c r="I36" s="338"/>
      <c r="J36" s="338"/>
      <c r="K36" s="338"/>
      <c r="L36" s="338"/>
      <c r="M36" s="338"/>
      <c r="N36" s="338"/>
      <c r="O36" s="338"/>
      <c r="P36" s="338"/>
      <c r="Q36" s="338"/>
      <c r="R36" s="338"/>
      <c r="S36" s="338"/>
      <c r="T36" s="338"/>
      <c r="U36" s="338"/>
      <c r="V36" s="338"/>
      <c r="W36" s="338"/>
    </row>
    <row r="37" spans="1:23" ht="24" customHeight="1"/>
    <row r="38" spans="1:23" ht="18.75" customHeight="1"/>
  </sheetData>
  <sheetProtection selectLockedCells="1" selectUnlockedCells="1"/>
  <mergeCells count="92">
    <mergeCell ref="B34:W34"/>
    <mergeCell ref="Q31:W31"/>
    <mergeCell ref="B32:C32"/>
    <mergeCell ref="D32:E32"/>
    <mergeCell ref="G32:H32"/>
    <mergeCell ref="Q32:W32"/>
    <mergeCell ref="B33:W33"/>
    <mergeCell ref="B28:C28"/>
    <mergeCell ref="J28:L28"/>
    <mergeCell ref="J29:O30"/>
    <mergeCell ref="C30:D30"/>
    <mergeCell ref="B31:C31"/>
    <mergeCell ref="J31:P31"/>
    <mergeCell ref="S25:U25"/>
    <mergeCell ref="V25:W25"/>
    <mergeCell ref="C26:F26"/>
    <mergeCell ref="G26:G27"/>
    <mergeCell ref="C27:F27"/>
    <mergeCell ref="H27:M27"/>
    <mergeCell ref="N27:O27"/>
    <mergeCell ref="P27:R27"/>
    <mergeCell ref="S27:U27"/>
    <mergeCell ref="V27:W27"/>
    <mergeCell ref="P25:R25"/>
    <mergeCell ref="C24:F24"/>
    <mergeCell ref="G24:G25"/>
    <mergeCell ref="C25:F25"/>
    <mergeCell ref="H25:M25"/>
    <mergeCell ref="N25:O25"/>
    <mergeCell ref="N21:O21"/>
    <mergeCell ref="P21:R21"/>
    <mergeCell ref="S21:U21"/>
    <mergeCell ref="V21:W21"/>
    <mergeCell ref="C22:F22"/>
    <mergeCell ref="G22:G23"/>
    <mergeCell ref="C23:F23"/>
    <mergeCell ref="H23:M23"/>
    <mergeCell ref="N23:O23"/>
    <mergeCell ref="P23:R23"/>
    <mergeCell ref="S23:U23"/>
    <mergeCell ref="V23:W23"/>
    <mergeCell ref="C20:F20"/>
    <mergeCell ref="G20:G21"/>
    <mergeCell ref="C21:F21"/>
    <mergeCell ref="H21:I21"/>
    <mergeCell ref="J21:M21"/>
    <mergeCell ref="N19:O19"/>
    <mergeCell ref="P19:R19"/>
    <mergeCell ref="N17:O17"/>
    <mergeCell ref="S19:U19"/>
    <mergeCell ref="V19:W19"/>
    <mergeCell ref="C18:F18"/>
    <mergeCell ref="G18:G19"/>
    <mergeCell ref="C19:F19"/>
    <mergeCell ref="H19:I19"/>
    <mergeCell ref="J19:M19"/>
    <mergeCell ref="N15:O15"/>
    <mergeCell ref="P15:R15"/>
    <mergeCell ref="S15:U15"/>
    <mergeCell ref="V15:W15"/>
    <mergeCell ref="C16:F16"/>
    <mergeCell ref="G16:G17"/>
    <mergeCell ref="C17:F17"/>
    <mergeCell ref="H17:I17"/>
    <mergeCell ref="J17:M17"/>
    <mergeCell ref="P17:R17"/>
    <mergeCell ref="S17:U17"/>
    <mergeCell ref="V17:W17"/>
    <mergeCell ref="A10:A36"/>
    <mergeCell ref="B10:C10"/>
    <mergeCell ref="D10:I10"/>
    <mergeCell ref="Q10:W10"/>
    <mergeCell ref="B11:C12"/>
    <mergeCell ref="D11:J11"/>
    <mergeCell ref="O11:P11"/>
    <mergeCell ref="D12:P12"/>
    <mergeCell ref="B13:C14"/>
    <mergeCell ref="E13:W13"/>
    <mergeCell ref="E14:N14"/>
    <mergeCell ref="O14:P14"/>
    <mergeCell ref="Q14:W14"/>
    <mergeCell ref="B15:B27"/>
    <mergeCell ref="C15:F15"/>
    <mergeCell ref="H15:M15"/>
    <mergeCell ref="A1:W1"/>
    <mergeCell ref="B4:W4"/>
    <mergeCell ref="B8:L8"/>
    <mergeCell ref="M8:N8"/>
    <mergeCell ref="B9:C9"/>
    <mergeCell ref="D9:I9"/>
    <mergeCell ref="J9:P9"/>
    <mergeCell ref="Q9:W9"/>
  </mergeCells>
  <phoneticPr fontId="86"/>
  <pageMargins left="0.98402777777777772" right="0.39374999999999999" top="0.78749999999999998" bottom="0.35416666666666669" header="0.51180555555555551" footer="0.51180555555555551"/>
  <pageSetup paperSize="9" scale="81" firstPageNumber="0" orientation="portrait"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1"/>
  <sheetViews>
    <sheetView view="pageBreakPreview" zoomScale="90" zoomScaleNormal="100" zoomScaleSheetLayoutView="90" workbookViewId="0">
      <selection activeCell="AB30" sqref="AB30"/>
    </sheetView>
  </sheetViews>
  <sheetFormatPr defaultColWidth="9" defaultRowHeight="12"/>
  <cols>
    <col min="1" max="11" width="2.625" style="164" customWidth="1"/>
    <col min="12" max="12" width="3" style="164" customWidth="1"/>
    <col min="13" max="20" width="2.625" style="164" customWidth="1"/>
    <col min="21" max="21" width="2.125" style="164" customWidth="1"/>
    <col min="22" max="25" width="4.625" style="164" customWidth="1"/>
    <col min="26" max="26" width="2.75" style="164" customWidth="1"/>
    <col min="27" max="27" width="5.125" style="164" customWidth="1"/>
    <col min="28" max="28" width="5.875" style="164" customWidth="1"/>
    <col min="29" max="29" width="2.125" style="164" customWidth="1"/>
    <col min="30" max="31" width="4.625" style="164" customWidth="1"/>
    <col min="32" max="16384" width="9" style="164"/>
  </cols>
  <sheetData>
    <row r="1" spans="1:256" ht="30" customHeight="1">
      <c r="A1" s="561" t="s">
        <v>490</v>
      </c>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0" customHeight="1" thickBot="1">
      <c r="A2" s="575" t="s">
        <v>491</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213" customFormat="1" ht="21.95" customHeight="1">
      <c r="A3" s="576" t="s">
        <v>492</v>
      </c>
      <c r="B3" s="576"/>
      <c r="C3" s="576"/>
      <c r="D3" s="576"/>
      <c r="E3" s="576"/>
      <c r="F3" s="576"/>
      <c r="G3" s="576"/>
      <c r="H3" s="576"/>
      <c r="I3" s="576"/>
      <c r="J3" s="576"/>
      <c r="K3" s="576"/>
      <c r="L3" s="576"/>
      <c r="M3" s="576"/>
      <c r="N3" s="576"/>
      <c r="O3" s="576"/>
      <c r="P3" s="576"/>
      <c r="Q3" s="576"/>
      <c r="R3" s="576"/>
      <c r="S3" s="576"/>
      <c r="T3" s="576"/>
      <c r="U3" s="577" t="s">
        <v>493</v>
      </c>
      <c r="V3" s="577"/>
      <c r="W3" s="577"/>
      <c r="X3" s="577"/>
      <c r="Y3" s="577"/>
      <c r="Z3" s="577"/>
      <c r="AA3" s="577"/>
      <c r="AB3" s="577"/>
      <c r="AC3" s="293"/>
    </row>
    <row r="4" spans="1:256" ht="20.100000000000001" customHeight="1">
      <c r="A4" s="294"/>
      <c r="B4" s="264"/>
      <c r="C4" s="264"/>
      <c r="D4" s="264"/>
      <c r="E4" s="264"/>
      <c r="F4" s="264"/>
      <c r="G4" s="264"/>
      <c r="H4" s="295"/>
      <c r="I4" s="264"/>
      <c r="J4" s="264"/>
      <c r="K4" s="264"/>
      <c r="L4" s="264"/>
      <c r="M4" s="264"/>
      <c r="N4" s="264"/>
      <c r="O4" s="264"/>
      <c r="P4" s="264"/>
      <c r="Q4" s="264"/>
      <c r="R4" s="264"/>
      <c r="S4" s="264"/>
      <c r="T4" s="296"/>
      <c r="U4"/>
      <c r="V4"/>
      <c r="W4"/>
      <c r="X4"/>
      <c r="Y4"/>
      <c r="Z4"/>
      <c r="AA4"/>
      <c r="AB4"/>
      <c r="AC4" s="265"/>
      <c r="AG4"/>
    </row>
    <row r="5" spans="1:256" ht="20.100000000000001" customHeight="1">
      <c r="A5" s="297"/>
      <c r="B5"/>
      <c r="C5"/>
      <c r="D5"/>
      <c r="E5"/>
      <c r="F5"/>
      <c r="G5"/>
      <c r="H5" s="41"/>
      <c r="I5"/>
      <c r="J5"/>
      <c r="K5"/>
      <c r="L5"/>
      <c r="M5"/>
      <c r="N5"/>
      <c r="O5"/>
      <c r="P5"/>
      <c r="Q5"/>
      <c r="R5"/>
      <c r="S5"/>
      <c r="T5" s="298"/>
      <c r="U5"/>
      <c r="V5" s="338"/>
      <c r="W5"/>
      <c r="X5"/>
      <c r="Y5"/>
      <c r="Z5"/>
      <c r="AA5"/>
      <c r="AB5"/>
      <c r="AC5" s="214"/>
      <c r="AG5"/>
    </row>
    <row r="6" spans="1:256" ht="20.100000000000001" customHeight="1">
      <c r="A6" s="297"/>
      <c r="B6"/>
      <c r="C6"/>
      <c r="D6"/>
      <c r="E6"/>
      <c r="F6"/>
      <c r="G6"/>
      <c r="H6" s="41"/>
      <c r="I6"/>
      <c r="J6"/>
      <c r="K6"/>
      <c r="L6"/>
      <c r="M6"/>
      <c r="N6"/>
      <c r="O6"/>
      <c r="P6"/>
      <c r="Q6"/>
      <c r="R6"/>
      <c r="S6"/>
      <c r="T6" s="298"/>
      <c r="U6"/>
      <c r="V6"/>
      <c r="W6"/>
      <c r="X6"/>
      <c r="Y6"/>
      <c r="Z6"/>
      <c r="AA6"/>
      <c r="AB6"/>
      <c r="AC6" s="214"/>
      <c r="AG6"/>
    </row>
    <row r="7" spans="1:256" ht="20.100000000000001" customHeight="1">
      <c r="A7" s="297"/>
      <c r="B7"/>
      <c r="C7"/>
      <c r="D7"/>
      <c r="E7"/>
      <c r="F7"/>
      <c r="G7"/>
      <c r="H7" s="41"/>
      <c r="I7"/>
      <c r="J7"/>
      <c r="K7"/>
      <c r="L7"/>
      <c r="M7"/>
      <c r="N7"/>
      <c r="O7"/>
      <c r="P7"/>
      <c r="Q7"/>
      <c r="R7"/>
      <c r="S7"/>
      <c r="T7" s="298"/>
      <c r="U7"/>
      <c r="V7"/>
      <c r="W7"/>
      <c r="X7"/>
      <c r="Y7"/>
      <c r="Z7"/>
      <c r="AA7"/>
      <c r="AB7"/>
      <c r="AC7" s="214"/>
      <c r="AG7"/>
    </row>
    <row r="8" spans="1:256" ht="20.100000000000001" customHeight="1">
      <c r="A8" s="297"/>
      <c r="B8"/>
      <c r="C8"/>
      <c r="D8"/>
      <c r="E8"/>
      <c r="F8"/>
      <c r="G8"/>
      <c r="H8" s="41"/>
      <c r="I8"/>
      <c r="J8"/>
      <c r="K8"/>
      <c r="L8"/>
      <c r="M8"/>
      <c r="N8"/>
      <c r="O8"/>
      <c r="P8"/>
      <c r="Q8"/>
      <c r="R8"/>
      <c r="S8"/>
      <c r="T8" s="298"/>
      <c r="U8"/>
      <c r="V8"/>
      <c r="W8"/>
      <c r="X8"/>
      <c r="Y8"/>
      <c r="Z8"/>
      <c r="AA8"/>
      <c r="AB8"/>
      <c r="AC8" s="214"/>
      <c r="AG8"/>
    </row>
    <row r="9" spans="1:256" ht="20.100000000000001" customHeight="1">
      <c r="A9" s="297"/>
      <c r="B9"/>
      <c r="C9"/>
      <c r="D9"/>
      <c r="E9"/>
      <c r="F9"/>
      <c r="G9"/>
      <c r="H9" s="41"/>
      <c r="I9"/>
      <c r="J9"/>
      <c r="K9"/>
      <c r="L9"/>
      <c r="M9"/>
      <c r="N9"/>
      <c r="O9"/>
      <c r="P9"/>
      <c r="Q9"/>
      <c r="R9"/>
      <c r="S9"/>
      <c r="T9" s="298"/>
      <c r="U9"/>
      <c r="V9"/>
      <c r="W9"/>
      <c r="X9"/>
      <c r="Y9"/>
      <c r="Z9"/>
      <c r="AA9"/>
      <c r="AB9"/>
      <c r="AC9" s="214"/>
      <c r="AG9"/>
    </row>
    <row r="10" spans="1:256" ht="20.100000000000001" customHeight="1">
      <c r="A10" s="297"/>
      <c r="B10"/>
      <c r="C10"/>
      <c r="D10"/>
      <c r="E10"/>
      <c r="F10"/>
      <c r="G10"/>
      <c r="H10" s="41"/>
      <c r="I10"/>
      <c r="J10"/>
      <c r="K10"/>
      <c r="L10"/>
      <c r="M10"/>
      <c r="N10"/>
      <c r="O10"/>
      <c r="P10"/>
      <c r="Q10"/>
      <c r="R10"/>
      <c r="S10"/>
      <c r="T10" s="298"/>
      <c r="U10"/>
      <c r="V10"/>
      <c r="W10"/>
      <c r="X10"/>
      <c r="Y10"/>
      <c r="Z10"/>
      <c r="AA10"/>
      <c r="AB10"/>
      <c r="AC10" s="214"/>
      <c r="AG10"/>
    </row>
    <row r="11" spans="1:256" ht="20.100000000000001" customHeight="1">
      <c r="A11" s="297"/>
      <c r="B11"/>
      <c r="C11"/>
      <c r="D11"/>
      <c r="E11"/>
      <c r="F11"/>
      <c r="G11"/>
      <c r="H11" s="41"/>
      <c r="I11"/>
      <c r="J11"/>
      <c r="K11"/>
      <c r="L11"/>
      <c r="M11"/>
      <c r="N11"/>
      <c r="O11"/>
      <c r="P11"/>
      <c r="Q11"/>
      <c r="R11"/>
      <c r="S11"/>
      <c r="T11" s="298"/>
      <c r="U11"/>
      <c r="V11"/>
      <c r="W11"/>
      <c r="X11"/>
      <c r="Y11"/>
      <c r="Z11"/>
      <c r="AA11"/>
      <c r="AB11"/>
      <c r="AC11" s="214"/>
      <c r="AG11"/>
    </row>
    <row r="12" spans="1:256" ht="20.100000000000001" customHeight="1">
      <c r="A12" s="297"/>
      <c r="B12"/>
      <c r="C12"/>
      <c r="D12"/>
      <c r="E12"/>
      <c r="F12"/>
      <c r="G12"/>
      <c r="H12" s="41"/>
      <c r="I12"/>
      <c r="J12"/>
      <c r="K12"/>
      <c r="L12"/>
      <c r="M12"/>
      <c r="N12"/>
      <c r="O12"/>
      <c r="P12"/>
      <c r="Q12"/>
      <c r="R12"/>
      <c r="S12"/>
      <c r="T12" s="298"/>
      <c r="U12"/>
      <c r="V12"/>
      <c r="W12"/>
      <c r="X12"/>
      <c r="Y12"/>
      <c r="Z12"/>
      <c r="AA12"/>
      <c r="AB12"/>
      <c r="AC12" s="214"/>
      <c r="AG12"/>
    </row>
    <row r="13" spans="1:256" ht="20.100000000000001" customHeight="1">
      <c r="A13" s="297"/>
      <c r="B13"/>
      <c r="C13"/>
      <c r="D13"/>
      <c r="E13"/>
      <c r="F13"/>
      <c r="G13"/>
      <c r="H13" s="41"/>
      <c r="I13"/>
      <c r="J13"/>
      <c r="K13"/>
      <c r="L13"/>
      <c r="M13"/>
      <c r="N13"/>
      <c r="O13"/>
      <c r="P13"/>
      <c r="Q13"/>
      <c r="R13"/>
      <c r="S13"/>
      <c r="T13" s="298"/>
      <c r="U13"/>
      <c r="V13"/>
      <c r="W13"/>
      <c r="X13"/>
      <c r="Y13"/>
      <c r="Z13"/>
      <c r="AA13"/>
      <c r="AB13"/>
      <c r="AC13" s="214"/>
      <c r="AG13"/>
    </row>
    <row r="14" spans="1:256" ht="20.100000000000001" customHeight="1">
      <c r="A14" s="297"/>
      <c r="B14"/>
      <c r="C14"/>
      <c r="D14"/>
      <c r="E14"/>
      <c r="F14"/>
      <c r="G14"/>
      <c r="H14" s="41"/>
      <c r="I14"/>
      <c r="J14"/>
      <c r="K14"/>
      <c r="L14"/>
      <c r="M14"/>
      <c r="N14"/>
      <c r="O14"/>
      <c r="P14"/>
      <c r="Q14"/>
      <c r="R14"/>
      <c r="S14"/>
      <c r="T14" s="298"/>
      <c r="U14"/>
      <c r="V14"/>
      <c r="W14"/>
      <c r="X14"/>
      <c r="Y14"/>
      <c r="Z14"/>
      <c r="AA14"/>
      <c r="AB14"/>
      <c r="AC14" s="214"/>
      <c r="AG14"/>
    </row>
    <row r="15" spans="1:256" ht="20.100000000000001" customHeight="1">
      <c r="A15" s="299"/>
      <c r="B15" s="283"/>
      <c r="C15" s="283"/>
      <c r="D15" s="283"/>
      <c r="E15" s="283"/>
      <c r="F15" s="283"/>
      <c r="G15" s="283"/>
      <c r="H15" s="300"/>
      <c r="I15" s="283"/>
      <c r="J15" s="283"/>
      <c r="K15" s="283"/>
      <c r="L15" s="283"/>
      <c r="M15" s="283"/>
      <c r="N15" s="283"/>
      <c r="O15" s="283"/>
      <c r="P15" s="283"/>
      <c r="Q15" s="283"/>
      <c r="R15" s="283"/>
      <c r="S15" s="283"/>
      <c r="T15" s="301"/>
      <c r="U15"/>
      <c r="V15"/>
      <c r="W15"/>
      <c r="X15"/>
      <c r="Y15"/>
      <c r="Z15"/>
      <c r="AA15"/>
      <c r="AB15"/>
      <c r="AC15" s="214"/>
      <c r="AG15"/>
    </row>
    <row r="16" spans="1:256" ht="21.95" customHeight="1">
      <c r="A16" s="578" t="s">
        <v>494</v>
      </c>
      <c r="B16" s="578"/>
      <c r="C16" s="578"/>
      <c r="D16" s="578"/>
      <c r="E16" s="578"/>
      <c r="F16" s="578"/>
      <c r="G16" s="578"/>
      <c r="H16" s="578"/>
      <c r="I16" s="578"/>
      <c r="J16" s="578"/>
      <c r="K16" s="578"/>
      <c r="L16" s="578"/>
      <c r="M16" s="578"/>
      <c r="N16" s="578"/>
      <c r="O16" s="578"/>
      <c r="P16" s="578"/>
      <c r="Q16" s="578"/>
      <c r="R16" s="578"/>
      <c r="S16" s="578"/>
      <c r="T16" s="578"/>
      <c r="U16" s="279"/>
      <c r="V16" s="279"/>
      <c r="W16" s="279"/>
      <c r="X16" s="279"/>
      <c r="Y16" s="279"/>
      <c r="Z16" s="279"/>
      <c r="AA16" s="279"/>
      <c r="AB16" s="279"/>
      <c r="AC16" s="214"/>
      <c r="AG16"/>
    </row>
    <row r="17" spans="1:33" ht="21.95" customHeight="1">
      <c r="A17" s="572" t="s">
        <v>495</v>
      </c>
      <c r="B17" s="572"/>
      <c r="C17" s="572"/>
      <c r="D17" s="572"/>
      <c r="E17" s="572"/>
      <c r="F17" s="572"/>
      <c r="G17" s="572"/>
      <c r="H17" s="572"/>
      <c r="I17" s="572"/>
      <c r="J17" s="572"/>
      <c r="K17" s="572"/>
      <c r="L17" s="572"/>
      <c r="M17" s="572"/>
      <c r="N17" s="572"/>
      <c r="O17" s="572"/>
      <c r="P17" s="572"/>
      <c r="Q17" s="572"/>
      <c r="R17" s="572"/>
      <c r="S17" s="572"/>
      <c r="T17" s="572"/>
      <c r="U17" s="279"/>
      <c r="V17" s="279"/>
      <c r="W17" s="279"/>
      <c r="X17" s="279"/>
      <c r="Y17" s="279"/>
      <c r="Z17" s="279"/>
      <c r="AA17" s="279"/>
      <c r="AB17" s="279"/>
      <c r="AC17" s="285"/>
      <c r="AG17"/>
    </row>
    <row r="18" spans="1:33" ht="14.25" customHeight="1">
      <c r="A18" s="302"/>
      <c r="B18" s="303"/>
      <c r="C18" s="303"/>
      <c r="D18" s="303"/>
      <c r="E18" s="303"/>
      <c r="F18" s="303"/>
      <c r="G18" s="303"/>
      <c r="H18" s="303"/>
      <c r="I18" s="303"/>
      <c r="J18" s="303"/>
      <c r="K18" s="303"/>
      <c r="L18" s="303"/>
      <c r="M18" s="303"/>
      <c r="N18" s="303"/>
      <c r="O18" s="303"/>
      <c r="P18" s="303"/>
      <c r="Q18" s="303"/>
      <c r="R18" s="303"/>
      <c r="S18" s="303"/>
      <c r="T18" s="304"/>
      <c r="U18" s="305" t="s">
        <v>72</v>
      </c>
      <c r="V18" s="573" t="s">
        <v>496</v>
      </c>
      <c r="W18" s="573"/>
      <c r="X18" s="573"/>
      <c r="Y18" s="573"/>
      <c r="Z18" s="573"/>
      <c r="AA18" s="573"/>
      <c r="AB18" s="573"/>
      <c r="AC18" s="265"/>
      <c r="AG18"/>
    </row>
    <row r="19" spans="1:33" ht="14.25" customHeight="1">
      <c r="A19" s="306"/>
      <c r="B19" s="307"/>
      <c r="C19" s="307"/>
      <c r="D19" s="307"/>
      <c r="E19" s="307"/>
      <c r="F19" s="307"/>
      <c r="G19" s="307"/>
      <c r="H19" s="307"/>
      <c r="I19" s="307"/>
      <c r="J19" s="307"/>
      <c r="K19" s="307"/>
      <c r="L19" s="307"/>
      <c r="M19" s="307"/>
      <c r="N19" s="307"/>
      <c r="O19" s="307"/>
      <c r="P19" s="307"/>
      <c r="Q19" s="307"/>
      <c r="R19" s="307"/>
      <c r="S19" s="307"/>
      <c r="T19" s="308"/>
      <c r="U19"/>
      <c r="V19" s="573"/>
      <c r="W19" s="573"/>
      <c r="X19" s="573"/>
      <c r="Y19" s="573"/>
      <c r="Z19" s="573"/>
      <c r="AA19" s="573"/>
      <c r="AB19" s="573"/>
      <c r="AC19" s="214"/>
      <c r="AG19"/>
    </row>
    <row r="20" spans="1:33" ht="14.25" customHeight="1">
      <c r="A20" s="306"/>
      <c r="B20" s="307"/>
      <c r="C20" s="307"/>
      <c r="D20" s="307"/>
      <c r="E20" s="307"/>
      <c r="F20" s="307"/>
      <c r="G20" s="307"/>
      <c r="H20" s="307"/>
      <c r="I20" s="307"/>
      <c r="J20" s="307"/>
      <c r="K20" s="307"/>
      <c r="L20" s="307"/>
      <c r="M20" s="307"/>
      <c r="N20" s="307"/>
      <c r="O20" s="307"/>
      <c r="P20" s="307"/>
      <c r="Q20" s="307"/>
      <c r="R20" s="307"/>
      <c r="S20" s="307"/>
      <c r="T20" s="308"/>
      <c r="U20"/>
      <c r="V20" s="573"/>
      <c r="W20" s="573"/>
      <c r="X20" s="573"/>
      <c r="Y20" s="573"/>
      <c r="Z20" s="573"/>
      <c r="AA20" s="573"/>
      <c r="AB20" s="573"/>
      <c r="AC20" s="214"/>
      <c r="AG20"/>
    </row>
    <row r="21" spans="1:33" ht="14.25" customHeight="1">
      <c r="A21" s="306"/>
      <c r="B21" s="307"/>
      <c r="C21" s="307"/>
      <c r="D21" s="307"/>
      <c r="E21" s="307"/>
      <c r="F21" s="307"/>
      <c r="G21" s="307"/>
      <c r="H21" s="307"/>
      <c r="I21" s="307"/>
      <c r="J21" s="307"/>
      <c r="K21" s="307"/>
      <c r="L21" s="307"/>
      <c r="M21" s="307"/>
      <c r="N21" s="307"/>
      <c r="O21" s="307"/>
      <c r="P21" s="307"/>
      <c r="Q21" s="307"/>
      <c r="R21" s="307"/>
      <c r="S21" s="307"/>
      <c r="T21" s="308"/>
      <c r="U21"/>
      <c r="V21"/>
      <c r="W21"/>
      <c r="X21"/>
      <c r="Y21"/>
      <c r="Z21"/>
      <c r="AA21"/>
      <c r="AB21"/>
      <c r="AC21" s="214"/>
      <c r="AG21" s="213" t="s">
        <v>497</v>
      </c>
    </row>
    <row r="22" spans="1:33" ht="14.25" customHeight="1">
      <c r="A22" s="306"/>
      <c r="B22" s="307"/>
      <c r="C22" s="307"/>
      <c r="D22" s="307"/>
      <c r="E22" s="307"/>
      <c r="F22" s="307"/>
      <c r="G22" s="307"/>
      <c r="H22" s="307"/>
      <c r="I22" s="307"/>
      <c r="J22" s="307"/>
      <c r="K22" s="307"/>
      <c r="L22" s="307"/>
      <c r="M22" s="307"/>
      <c r="N22" s="307"/>
      <c r="O22" s="307"/>
      <c r="P22" s="307"/>
      <c r="Q22" s="307"/>
      <c r="R22" s="307"/>
      <c r="S22" s="307"/>
      <c r="T22" s="308"/>
      <c r="U22"/>
      <c r="V22"/>
      <c r="W22"/>
      <c r="X22"/>
      <c r="Y22"/>
      <c r="Z22"/>
      <c r="AA22"/>
      <c r="AB22"/>
      <c r="AC22" s="214"/>
    </row>
    <row r="23" spans="1:33" ht="14.25" customHeight="1">
      <c r="A23" s="306"/>
      <c r="B23" s="307"/>
      <c r="C23" s="307"/>
      <c r="D23" s="307"/>
      <c r="E23" s="307"/>
      <c r="F23" s="307"/>
      <c r="G23" s="307"/>
      <c r="H23" s="307"/>
      <c r="I23" s="307"/>
      <c r="J23" s="307"/>
      <c r="K23" s="307"/>
      <c r="L23" s="307"/>
      <c r="M23" s="307"/>
      <c r="N23" s="307"/>
      <c r="O23" s="307"/>
      <c r="P23" s="307"/>
      <c r="Q23" s="307"/>
      <c r="R23" s="307"/>
      <c r="S23" s="307"/>
      <c r="T23" s="308"/>
      <c r="U23"/>
      <c r="V23"/>
      <c r="W23"/>
      <c r="X23"/>
      <c r="Y23"/>
      <c r="Z23"/>
      <c r="AA23"/>
      <c r="AB23"/>
      <c r="AC23" s="214"/>
    </row>
    <row r="24" spans="1:33" ht="14.25" customHeight="1">
      <c r="A24" s="306"/>
      <c r="B24" s="307"/>
      <c r="C24" s="307"/>
      <c r="D24" s="307"/>
      <c r="E24" s="307"/>
      <c r="F24" s="307"/>
      <c r="G24" s="307"/>
      <c r="H24" s="307"/>
      <c r="I24" s="307"/>
      <c r="J24" s="307"/>
      <c r="K24" s="307"/>
      <c r="L24" s="307"/>
      <c r="M24" s="307"/>
      <c r="N24" s="307"/>
      <c r="O24" s="307"/>
      <c r="P24" s="307"/>
      <c r="Q24" s="307"/>
      <c r="R24" s="307"/>
      <c r="S24" s="307"/>
      <c r="T24" s="308"/>
      <c r="U24"/>
      <c r="V24"/>
      <c r="W24"/>
      <c r="X24"/>
      <c r="Y24"/>
      <c r="Z24"/>
      <c r="AA24"/>
      <c r="AB24"/>
      <c r="AC24" s="214"/>
    </row>
    <row r="25" spans="1:33" ht="14.25" customHeight="1">
      <c r="A25" s="306"/>
      <c r="B25" s="307"/>
      <c r="C25" s="307"/>
      <c r="D25" s="307"/>
      <c r="E25" s="307"/>
      <c r="F25" s="307"/>
      <c r="G25" s="307"/>
      <c r="H25" s="307"/>
      <c r="I25" s="307"/>
      <c r="J25" s="307"/>
      <c r="K25" s="307"/>
      <c r="L25" s="307"/>
      <c r="M25" s="307"/>
      <c r="N25" s="307"/>
      <c r="O25" s="307"/>
      <c r="P25" s="307"/>
      <c r="Q25" s="307"/>
      <c r="R25" s="307"/>
      <c r="S25" s="307"/>
      <c r="T25" s="308"/>
      <c r="U25"/>
      <c r="V25"/>
      <c r="W25"/>
      <c r="X25"/>
      <c r="Y25"/>
      <c r="Z25"/>
      <c r="AA25"/>
      <c r="AB25"/>
      <c r="AC25" s="214"/>
    </row>
    <row r="26" spans="1:33" ht="14.25" customHeight="1">
      <c r="A26" s="306"/>
      <c r="B26" s="307"/>
      <c r="C26" s="307"/>
      <c r="D26" s="307"/>
      <c r="E26" s="307"/>
      <c r="F26" s="307"/>
      <c r="G26" s="307"/>
      <c r="H26" s="307"/>
      <c r="I26" s="307"/>
      <c r="J26" s="307"/>
      <c r="K26" s="307"/>
      <c r="L26" s="307"/>
      <c r="M26" s="307"/>
      <c r="N26" s="307"/>
      <c r="O26" s="307"/>
      <c r="P26" s="307"/>
      <c r="Q26" s="307"/>
      <c r="R26" s="307"/>
      <c r="S26" s="307"/>
      <c r="T26" s="308"/>
      <c r="U26"/>
      <c r="V26" s="272"/>
      <c r="W26" s="309"/>
      <c r="X26" s="310" t="s">
        <v>434</v>
      </c>
      <c r="Y26" s="194"/>
      <c r="Z26" s="310" t="s">
        <v>435</v>
      </c>
      <c r="AA26" s="194"/>
      <c r="AB26" s="311" t="s">
        <v>436</v>
      </c>
      <c r="AC26" s="214"/>
    </row>
    <row r="27" spans="1:33" ht="14.25" customHeight="1">
      <c r="A27" s="306"/>
      <c r="B27" s="312"/>
      <c r="C27" s="307"/>
      <c r="D27" s="307"/>
      <c r="E27" s="307"/>
      <c r="F27" s="307"/>
      <c r="G27" s="307"/>
      <c r="H27" s="307"/>
      <c r="I27" s="307"/>
      <c r="J27" s="307"/>
      <c r="K27" s="307"/>
      <c r="L27" s="307"/>
      <c r="M27" s="307"/>
      <c r="N27" s="307"/>
      <c r="O27" s="307"/>
      <c r="P27" s="307"/>
      <c r="Q27" s="307"/>
      <c r="R27" s="307"/>
      <c r="S27" s="307"/>
      <c r="T27" s="308"/>
      <c r="U27"/>
      <c r="V27"/>
      <c r="W27"/>
      <c r="X27"/>
      <c r="Y27"/>
      <c r="Z27"/>
      <c r="AA27"/>
      <c r="AB27"/>
      <c r="AC27" s="214"/>
    </row>
    <row r="28" spans="1:33" ht="14.25" customHeight="1">
      <c r="A28" s="306"/>
      <c r="B28" s="307"/>
      <c r="C28" s="307"/>
      <c r="D28" s="307"/>
      <c r="E28" s="307"/>
      <c r="F28" s="307"/>
      <c r="G28" s="307"/>
      <c r="H28" s="307"/>
      <c r="I28" s="307"/>
      <c r="J28" s="307"/>
      <c r="K28" s="307"/>
      <c r="L28" s="307"/>
      <c r="M28" s="307"/>
      <c r="N28" s="307"/>
      <c r="O28" s="307"/>
      <c r="P28" s="307"/>
      <c r="Q28" s="307"/>
      <c r="R28" s="307"/>
      <c r="S28" s="307"/>
      <c r="T28" s="308"/>
      <c r="U28"/>
      <c r="V28" s="338" t="s">
        <v>498</v>
      </c>
      <c r="W28"/>
      <c r="X28"/>
      <c r="Y28"/>
      <c r="Z28"/>
      <c r="AA28"/>
      <c r="AB28"/>
      <c r="AC28" s="214"/>
    </row>
    <row r="29" spans="1:33" ht="14.25" customHeight="1">
      <c r="A29" s="313"/>
      <c r="B29" s="314"/>
      <c r="C29" s="314"/>
      <c r="D29" s="314"/>
      <c r="E29" s="314"/>
      <c r="F29" s="314"/>
      <c r="G29" s="314"/>
      <c r="H29" s="314"/>
      <c r="I29" s="314"/>
      <c r="J29" s="314"/>
      <c r="K29" s="314"/>
      <c r="L29" s="314"/>
      <c r="M29" s="314"/>
      <c r="N29" s="314"/>
      <c r="O29" s="314"/>
      <c r="P29" s="314"/>
      <c r="Q29" s="314"/>
      <c r="R29" s="314"/>
      <c r="S29" s="314"/>
      <c r="T29" s="315"/>
      <c r="U29" s="316"/>
      <c r="V29"/>
      <c r="W29"/>
      <c r="X29"/>
      <c r="Y29"/>
      <c r="Z29"/>
      <c r="AA29"/>
      <c r="AB29"/>
      <c r="AC29" s="214"/>
    </row>
    <row r="30" spans="1:33" ht="14.25" customHeight="1">
      <c r="A30" s="306"/>
      <c r="B30" s="307"/>
      <c r="C30" s="307"/>
      <c r="D30" s="307"/>
      <c r="E30" s="307"/>
      <c r="F30" s="307"/>
      <c r="G30" s="307"/>
      <c r="H30" s="307"/>
      <c r="I30" s="307"/>
      <c r="J30" s="307"/>
      <c r="K30" s="307"/>
      <c r="L30" s="307"/>
      <c r="M30" s="307"/>
      <c r="N30" s="307"/>
      <c r="O30" s="307"/>
      <c r="P30" s="307"/>
      <c r="Q30" s="307"/>
      <c r="R30" s="307"/>
      <c r="S30" s="307"/>
      <c r="T30" s="308"/>
      <c r="U30"/>
      <c r="V30" s="338" t="s">
        <v>499</v>
      </c>
      <c r="W30"/>
      <c r="X30"/>
      <c r="Y30"/>
      <c r="Z30"/>
      <c r="AA30"/>
      <c r="AB30" s="348"/>
      <c r="AC30" s="214"/>
    </row>
    <row r="31" spans="1:33" ht="14.25" customHeight="1">
      <c r="A31" s="306"/>
      <c r="B31" s="307"/>
      <c r="C31" s="307"/>
      <c r="D31" s="307"/>
      <c r="E31" s="307"/>
      <c r="F31" s="307"/>
      <c r="G31" s="307"/>
      <c r="H31" s="307"/>
      <c r="I31" s="307"/>
      <c r="J31" s="307"/>
      <c r="K31" s="307"/>
      <c r="L31" s="307"/>
      <c r="M31" s="307"/>
      <c r="N31" s="307"/>
      <c r="O31" s="307"/>
      <c r="P31" s="307"/>
      <c r="Q31" s="307"/>
      <c r="R31" s="307"/>
      <c r="S31" s="307"/>
      <c r="T31" s="308"/>
      <c r="U31"/>
      <c r="V31"/>
      <c r="W31"/>
      <c r="X31"/>
      <c r="Y31"/>
      <c r="Z31"/>
      <c r="AA31"/>
      <c r="AB31"/>
      <c r="AC31" s="214"/>
    </row>
    <row r="32" spans="1:33" ht="14.25" customHeight="1">
      <c r="A32" s="306"/>
      <c r="B32" s="307"/>
      <c r="C32" s="307"/>
      <c r="D32" s="307"/>
      <c r="E32" s="307"/>
      <c r="F32" s="307"/>
      <c r="G32" s="307"/>
      <c r="H32" s="307"/>
      <c r="I32" s="307"/>
      <c r="J32" s="307"/>
      <c r="K32" s="307"/>
      <c r="L32" s="307"/>
      <c r="M32" s="307"/>
      <c r="N32" s="307"/>
      <c r="O32" s="307"/>
      <c r="P32" s="307"/>
      <c r="Q32" s="307"/>
      <c r="R32" s="307"/>
      <c r="S32" s="307"/>
      <c r="T32" s="308"/>
      <c r="U32"/>
      <c r="V32" s="272"/>
      <c r="W32" s="309"/>
      <c r="X32" s="194"/>
      <c r="Y32" s="194"/>
      <c r="Z32" s="194"/>
      <c r="AA32" s="194"/>
      <c r="AB32" s="194"/>
      <c r="AC32" s="214"/>
    </row>
    <row r="33" spans="1:29" ht="14.25" customHeight="1">
      <c r="A33" s="306"/>
      <c r="B33" s="307"/>
      <c r="C33" s="307"/>
      <c r="D33" s="307"/>
      <c r="E33" s="307"/>
      <c r="F33" s="307"/>
      <c r="G33" s="307"/>
      <c r="H33" s="307"/>
      <c r="I33" s="307"/>
      <c r="J33" s="307"/>
      <c r="K33" s="307"/>
      <c r="L33" s="307"/>
      <c r="M33" s="307"/>
      <c r="N33" s="307"/>
      <c r="O33" s="307"/>
      <c r="P33" s="307"/>
      <c r="Q33" s="307"/>
      <c r="R33" s="307"/>
      <c r="S33" s="307"/>
      <c r="T33" s="308"/>
      <c r="U33"/>
      <c r="V33" s="338"/>
      <c r="W33"/>
      <c r="X33"/>
      <c r="Y33"/>
      <c r="Z33"/>
      <c r="AA33"/>
      <c r="AB33"/>
      <c r="AC33" s="214"/>
    </row>
    <row r="34" spans="1:29" ht="14.25" customHeight="1">
      <c r="A34" s="306"/>
      <c r="B34" s="354"/>
      <c r="C34" s="354"/>
      <c r="D34" s="354"/>
      <c r="E34" s="354"/>
      <c r="F34" s="354"/>
      <c r="G34" s="354"/>
      <c r="H34" s="354"/>
      <c r="I34" s="354"/>
      <c r="J34" s="307"/>
      <c r="K34" s="307"/>
      <c r="L34" s="307"/>
      <c r="M34" s="307"/>
      <c r="N34" s="307"/>
      <c r="O34" s="307"/>
      <c r="P34" s="307"/>
      <c r="Q34" s="307"/>
      <c r="R34" s="307"/>
      <c r="S34" s="307"/>
      <c r="T34" s="308"/>
      <c r="U34"/>
      <c r="V34" s="338"/>
      <c r="W34"/>
      <c r="X34"/>
      <c r="Y34"/>
      <c r="Z34"/>
      <c r="AA34"/>
      <c r="AB34"/>
      <c r="AC34" s="214"/>
    </row>
    <row r="35" spans="1:29" ht="14.25" customHeight="1">
      <c r="A35" s="306"/>
      <c r="B35" s="307"/>
      <c r="C35" s="307"/>
      <c r="D35" s="307"/>
      <c r="E35" s="307"/>
      <c r="F35" s="307"/>
      <c r="G35" s="307"/>
      <c r="H35" s="307"/>
      <c r="I35" s="307"/>
      <c r="J35" s="307"/>
      <c r="K35" s="307"/>
      <c r="L35" s="307"/>
      <c r="M35" s="307"/>
      <c r="N35" s="307"/>
      <c r="O35" s="307"/>
      <c r="P35" s="307"/>
      <c r="Q35" s="307"/>
      <c r="R35" s="307"/>
      <c r="S35" s="307"/>
      <c r="T35" s="308"/>
      <c r="U35"/>
      <c r="V35"/>
      <c r="W35"/>
      <c r="X35"/>
      <c r="Y35"/>
      <c r="Z35"/>
      <c r="AA35"/>
      <c r="AB35"/>
      <c r="AC35" s="214"/>
    </row>
    <row r="36" spans="1:29" ht="14.25" customHeight="1">
      <c r="A36" s="306"/>
      <c r="B36" s="307"/>
      <c r="C36" s="307"/>
      <c r="D36" s="307"/>
      <c r="E36" s="307"/>
      <c r="F36" s="307"/>
      <c r="G36" s="307"/>
      <c r="H36" s="307"/>
      <c r="I36" s="307"/>
      <c r="J36" s="307"/>
      <c r="K36" s="307"/>
      <c r="L36" s="307"/>
      <c r="M36" s="307"/>
      <c r="N36" s="307"/>
      <c r="O36" s="307"/>
      <c r="P36" s="307"/>
      <c r="Q36" s="307"/>
      <c r="R36" s="307"/>
      <c r="S36" s="307"/>
      <c r="T36" s="308"/>
      <c r="U36"/>
      <c r="V36"/>
      <c r="W36"/>
      <c r="X36"/>
      <c r="Y36"/>
      <c r="Z36"/>
      <c r="AA36"/>
      <c r="AB36"/>
      <c r="AC36" s="214"/>
    </row>
    <row r="37" spans="1:29" ht="14.25" customHeight="1">
      <c r="A37" s="306"/>
      <c r="B37" s="307"/>
      <c r="C37" s="307"/>
      <c r="D37" s="307"/>
      <c r="E37" s="307"/>
      <c r="F37" s="307"/>
      <c r="G37" s="307"/>
      <c r="H37" s="307"/>
      <c r="I37" s="307"/>
      <c r="J37" s="307"/>
      <c r="K37" s="307"/>
      <c r="L37" s="307"/>
      <c r="M37" s="307"/>
      <c r="N37" s="307"/>
      <c r="O37" s="307"/>
      <c r="P37" s="307"/>
      <c r="Q37" s="307"/>
      <c r="R37" s="307"/>
      <c r="S37" s="307"/>
      <c r="T37" s="308"/>
      <c r="U37"/>
      <c r="V37"/>
      <c r="W37"/>
      <c r="X37"/>
      <c r="Y37"/>
      <c r="Z37"/>
      <c r="AA37"/>
      <c r="AB37"/>
      <c r="AC37" s="214"/>
    </row>
    <row r="38" spans="1:29" ht="18.75" customHeight="1">
      <c r="A38" s="306"/>
      <c r="B38"/>
      <c r="C38"/>
      <c r="D38"/>
      <c r="E38"/>
      <c r="F38"/>
      <c r="G38"/>
      <c r="H38"/>
      <c r="I38"/>
      <c r="J38" s="307"/>
      <c r="K38" s="307"/>
      <c r="L38" s="307"/>
      <c r="M38" s="307"/>
      <c r="N38" s="307"/>
      <c r="O38" s="307"/>
      <c r="P38" s="307"/>
      <c r="Q38" s="307"/>
      <c r="R38" s="307"/>
      <c r="S38" s="307"/>
      <c r="T38" s="308"/>
      <c r="U38"/>
      <c r="V38"/>
      <c r="W38"/>
      <c r="X38"/>
      <c r="Y38"/>
      <c r="Z38"/>
      <c r="AA38"/>
      <c r="AB38"/>
      <c r="AC38" s="214"/>
    </row>
    <row r="39" spans="1:29" ht="14.25" customHeight="1" thickBot="1">
      <c r="A39" s="317"/>
      <c r="B39" s="318"/>
      <c r="C39" s="318"/>
      <c r="D39" s="318"/>
      <c r="E39" s="318"/>
      <c r="F39" s="318"/>
      <c r="G39" s="318"/>
      <c r="H39" s="318"/>
      <c r="I39" s="318"/>
      <c r="J39" s="318"/>
      <c r="K39" s="318"/>
      <c r="L39" s="318"/>
      <c r="M39" s="318"/>
      <c r="N39" s="318"/>
      <c r="O39" s="318"/>
      <c r="P39" s="318"/>
      <c r="Q39" s="318"/>
      <c r="R39" s="318"/>
      <c r="S39" s="318"/>
      <c r="T39" s="319"/>
      <c r="U39" s="283"/>
      <c r="V39" s="283"/>
      <c r="W39" s="283"/>
      <c r="X39" s="283"/>
      <c r="Y39" s="283"/>
      <c r="Z39" s="283"/>
      <c r="AA39" s="283"/>
      <c r="AB39" s="283"/>
      <c r="AC39" s="285"/>
    </row>
    <row r="40" spans="1:29" ht="30" customHeight="1">
      <c r="A40" s="534" t="s">
        <v>501</v>
      </c>
      <c r="B40" s="534"/>
      <c r="C40" s="534"/>
      <c r="D40" s="534"/>
      <c r="E40" s="534"/>
      <c r="F40" s="534"/>
      <c r="G40" s="534"/>
      <c r="H40" s="534"/>
      <c r="I40" s="534"/>
      <c r="J40" s="534"/>
      <c r="K40" s="534"/>
      <c r="L40" s="534"/>
      <c r="M40" s="574" t="s">
        <v>502</v>
      </c>
      <c r="N40" s="574"/>
      <c r="O40" s="574"/>
      <c r="P40" s="574"/>
      <c r="Q40" s="574"/>
      <c r="R40" s="574"/>
      <c r="S40" s="534" t="s">
        <v>501</v>
      </c>
      <c r="T40" s="534"/>
      <c r="U40" s="534"/>
      <c r="V40" s="534"/>
      <c r="W40" s="534"/>
      <c r="X40" s="534"/>
      <c r="Y40" s="534"/>
      <c r="Z40" s="534"/>
      <c r="AA40" s="420" t="s">
        <v>502</v>
      </c>
      <c r="AB40" s="420"/>
      <c r="AC40" s="420"/>
    </row>
    <row r="41" spans="1:29" ht="30" customHeight="1">
      <c r="A41" s="457" t="s">
        <v>503</v>
      </c>
      <c r="B41" s="457"/>
      <c r="C41" s="457"/>
      <c r="D41" s="457"/>
      <c r="E41" s="457"/>
      <c r="F41" s="457"/>
      <c r="G41" s="457"/>
      <c r="H41" s="457"/>
      <c r="I41" s="457"/>
      <c r="J41" s="457"/>
      <c r="K41" s="457"/>
      <c r="L41" s="457"/>
      <c r="M41" s="420"/>
      <c r="N41" s="420"/>
      <c r="O41" s="420"/>
      <c r="P41" s="420"/>
      <c r="Q41" s="420"/>
      <c r="R41" s="420"/>
      <c r="S41" s="457" t="s">
        <v>504</v>
      </c>
      <c r="T41" s="457"/>
      <c r="U41" s="457"/>
      <c r="V41" s="457"/>
      <c r="W41" s="457"/>
      <c r="X41" s="457"/>
      <c r="Y41" s="457"/>
      <c r="Z41" s="457"/>
      <c r="AA41" s="420"/>
      <c r="AB41" s="420"/>
      <c r="AC41" s="420"/>
    </row>
    <row r="42" spans="1:29" ht="30" customHeight="1">
      <c r="A42" s="570" t="s">
        <v>505</v>
      </c>
      <c r="B42" s="570"/>
      <c r="C42" s="570"/>
      <c r="D42" s="570"/>
      <c r="E42" s="570"/>
      <c r="F42" s="571" t="s">
        <v>506</v>
      </c>
      <c r="G42" s="571"/>
      <c r="H42" s="571"/>
      <c r="I42" s="571"/>
      <c r="J42" s="571"/>
      <c r="K42" s="571"/>
      <c r="L42" s="320" t="s">
        <v>475</v>
      </c>
      <c r="M42" s="420"/>
      <c r="N42" s="420"/>
      <c r="O42" s="420"/>
      <c r="P42" s="420"/>
      <c r="Q42" s="420"/>
      <c r="R42" s="420"/>
      <c r="S42" s="457" t="s">
        <v>507</v>
      </c>
      <c r="T42" s="457"/>
      <c r="U42" s="457"/>
      <c r="V42" s="457"/>
      <c r="W42" s="457"/>
      <c r="X42" s="457"/>
      <c r="Y42" s="457"/>
      <c r="Z42" s="457"/>
      <c r="AA42" s="420"/>
      <c r="AB42" s="420"/>
      <c r="AC42" s="420"/>
    </row>
    <row r="43" spans="1:29" ht="30" customHeight="1">
      <c r="A43" s="457" t="s">
        <v>508</v>
      </c>
      <c r="B43" s="457"/>
      <c r="C43" s="457"/>
      <c r="D43" s="457"/>
      <c r="E43" s="457"/>
      <c r="F43" s="457"/>
      <c r="G43" s="457"/>
      <c r="H43" s="457"/>
      <c r="I43" s="457"/>
      <c r="J43" s="457"/>
      <c r="K43" s="457"/>
      <c r="L43" s="457"/>
      <c r="M43" s="420"/>
      <c r="N43" s="420"/>
      <c r="O43" s="420"/>
      <c r="P43" s="420"/>
      <c r="Q43" s="420"/>
      <c r="R43" s="420"/>
      <c r="S43" s="569" t="s">
        <v>530</v>
      </c>
      <c r="T43" s="457"/>
      <c r="U43" s="457"/>
      <c r="V43" s="457"/>
      <c r="W43" s="457"/>
      <c r="X43" s="457"/>
      <c r="Y43" s="457"/>
      <c r="Z43" s="457"/>
      <c r="AA43" s="420"/>
      <c r="AB43" s="420"/>
      <c r="AC43" s="420"/>
    </row>
    <row r="44" spans="1:29" ht="35.1" customHeight="1"/>
    <row r="45" spans="1:29" ht="35.1" customHeight="1"/>
    <row r="46" spans="1:29" ht="20.100000000000001" customHeight="1"/>
    <row r="47" spans="1:29" ht="20.100000000000001" customHeight="1"/>
    <row r="48" spans="1:29"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sheetData>
  <sheetProtection selectLockedCells="1" selectUnlockedCells="1"/>
  <mergeCells count="24">
    <mergeCell ref="A43:L43"/>
    <mergeCell ref="M43:R43"/>
    <mergeCell ref="S43:Z43"/>
    <mergeCell ref="AA43:AC43"/>
    <mergeCell ref="V18:AB20"/>
    <mergeCell ref="A40:L40"/>
    <mergeCell ref="M40:R40"/>
    <mergeCell ref="S40:Z40"/>
    <mergeCell ref="AA40:AC40"/>
    <mergeCell ref="A41:L41"/>
    <mergeCell ref="M41:R41"/>
    <mergeCell ref="S41:Z41"/>
    <mergeCell ref="AA41:AC41"/>
    <mergeCell ref="A42:E42"/>
    <mergeCell ref="F42:K42"/>
    <mergeCell ref="M42:R42"/>
    <mergeCell ref="S42:Z42"/>
    <mergeCell ref="AA42:AC42"/>
    <mergeCell ref="A17:T17"/>
    <mergeCell ref="A1:AC1"/>
    <mergeCell ref="A2:AC2"/>
    <mergeCell ref="A3:T3"/>
    <mergeCell ref="U3:AB3"/>
    <mergeCell ref="A16:T16"/>
  </mergeCells>
  <phoneticPr fontId="86"/>
  <pageMargins left="0.98402777777777772" right="0.39374999999999999" top="0.78749999999999998" bottom="0.35416666666666669" header="0.51180555555555551" footer="0.51180555555555551"/>
  <pageSetup paperSize="9" scale="92" firstPageNumber="0" orientation="portrait"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T44" sqref="T44"/>
    </sheetView>
  </sheetViews>
  <sheetFormatPr defaultColWidth="8.625" defaultRowHeight="13.5"/>
  <sheetData/>
  <sheetProtection selectLockedCells="1" selectUnlockedCells="1"/>
  <phoneticPr fontId="86"/>
  <pageMargins left="0.7" right="0.7" top="0.75" bottom="0.75" header="0.51180555555555551" footer="0.51180555555555551"/>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
  <sheetViews>
    <sheetView view="pageBreakPreview" topLeftCell="A19" zoomScaleNormal="100" zoomScaleSheetLayoutView="100" workbookViewId="0">
      <selection activeCell="E28" sqref="E28"/>
    </sheetView>
  </sheetViews>
  <sheetFormatPr defaultColWidth="9" defaultRowHeight="13.5"/>
  <cols>
    <col min="1" max="1" width="5.75" style="31" customWidth="1"/>
    <col min="2" max="8" width="9.375" style="31" customWidth="1"/>
    <col min="9" max="9" width="9.125" style="31" customWidth="1"/>
    <col min="10" max="10" width="11.125" style="31" customWidth="1"/>
    <col min="11" max="16384" width="9" style="31"/>
  </cols>
  <sheetData>
    <row r="1" spans="1:256" s="40" customFormat="1" ht="18.75" customHeight="1">
      <c r="A1" s="418"/>
      <c r="B1" s="418"/>
      <c r="C1" s="418"/>
      <c r="D1" s="418"/>
      <c r="E1" s="418"/>
      <c r="F1" s="418"/>
      <c r="G1" s="418"/>
      <c r="H1" s="418"/>
      <c r="I1" s="418"/>
    </row>
    <row r="2" spans="1:256" ht="12" customHeigh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2" customHeight="1">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3.5" customHeight="1">
      <c r="A4" s="435" t="s">
        <v>635</v>
      </c>
      <c r="B4" s="436"/>
      <c r="C4" s="436"/>
      <c r="D4" s="436"/>
      <c r="E4" s="436"/>
      <c r="F4" s="436"/>
      <c r="G4" s="436"/>
      <c r="H4" s="436"/>
      <c r="I4" s="436"/>
      <c r="J4" s="436"/>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5" customHeight="1">
      <c r="A5" s="436"/>
      <c r="B5" s="436"/>
      <c r="C5" s="436"/>
      <c r="D5" s="436"/>
      <c r="E5" s="436"/>
      <c r="F5" s="436"/>
      <c r="G5" s="436"/>
      <c r="H5" s="436"/>
      <c r="I5" s="436"/>
      <c r="J5" s="436"/>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s="436"/>
      <c r="B6" s="436"/>
      <c r="C6" s="436"/>
      <c r="D6" s="436"/>
      <c r="E6" s="436"/>
      <c r="F6" s="436"/>
      <c r="G6" s="436"/>
      <c r="H6" s="436"/>
      <c r="I6" s="436"/>
      <c r="J6" s="43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 customHeight="1">
      <c r="A7" s="436"/>
      <c r="B7" s="436"/>
      <c r="C7" s="436"/>
      <c r="D7" s="436"/>
      <c r="E7" s="436"/>
      <c r="F7" s="436"/>
      <c r="G7" s="436"/>
      <c r="H7" s="436"/>
      <c r="I7" s="436"/>
      <c r="J7" s="436"/>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 customHeight="1">
      <c r="A8" s="436"/>
      <c r="B8" s="436"/>
      <c r="C8" s="436"/>
      <c r="D8" s="436"/>
      <c r="E8" s="436"/>
      <c r="F8" s="436"/>
      <c r="G8" s="436"/>
      <c r="H8" s="436"/>
      <c r="I8" s="436"/>
      <c r="J8" s="436"/>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 customHeight="1">
      <c r="A9" s="436"/>
      <c r="B9" s="436"/>
      <c r="C9" s="436"/>
      <c r="D9" s="436"/>
      <c r="E9" s="436"/>
      <c r="F9" s="436"/>
      <c r="G9" s="436"/>
      <c r="H9" s="436"/>
      <c r="I9" s="436"/>
      <c r="J9" s="436"/>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5" customHeight="1">
      <c r="A10" s="436"/>
      <c r="B10" s="436"/>
      <c r="C10" s="436"/>
      <c r="D10" s="436"/>
      <c r="E10" s="436"/>
      <c r="F10" s="436"/>
      <c r="G10" s="436"/>
      <c r="H10" s="436"/>
      <c r="I10" s="436"/>
      <c r="J10" s="436"/>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c r="A11"/>
      <c r="B11"/>
      <c r="C11"/>
      <c r="D11"/>
      <c r="E11"/>
      <c r="F11"/>
      <c r="G11"/>
      <c r="H11" s="4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42" customFormat="1" ht="18" customHeight="1">
      <c r="A12" s="437"/>
      <c r="B12" s="437"/>
      <c r="C12" s="437"/>
      <c r="D12" s="437"/>
      <c r="H12" s="43"/>
    </row>
    <row r="13" spans="1:256">
      <c r="A13"/>
      <c r="B13"/>
      <c r="C13"/>
      <c r="D13"/>
      <c r="E13"/>
      <c r="F13"/>
      <c r="G13"/>
      <c r="H13" s="41"/>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5" customHeight="1">
      <c r="A14" s="370" t="s">
        <v>53</v>
      </c>
      <c r="B14" s="47"/>
      <c r="C14" s="371"/>
      <c r="D14" s="371"/>
      <c r="E14" s="371"/>
      <c r="F14" s="371"/>
      <c r="G14" s="371"/>
      <c r="H14" s="374"/>
      <c r="I14" s="371"/>
      <c r="J14" s="371"/>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customHeight="1">
      <c r="A15" s="370" t="s">
        <v>54</v>
      </c>
      <c r="B15" s="47"/>
      <c r="C15" s="371"/>
      <c r="D15" s="371"/>
      <c r="E15" s="371"/>
      <c r="F15" s="371"/>
      <c r="G15" s="371"/>
      <c r="H15" s="374"/>
      <c r="I15" s="371"/>
      <c r="J15" s="371"/>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5" customHeight="1">
      <c r="A16" s="370" t="s">
        <v>55</v>
      </c>
      <c r="B16" s="47"/>
      <c r="C16" s="371"/>
      <c r="D16" s="371"/>
      <c r="E16" s="371"/>
      <c r="F16" s="371"/>
      <c r="G16" s="371"/>
      <c r="H16" s="374"/>
      <c r="I16" s="371"/>
      <c r="J16" s="371"/>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 customHeight="1">
      <c r="A17" s="370" t="s">
        <v>56</v>
      </c>
      <c r="B17" s="47"/>
      <c r="C17" s="371"/>
      <c r="D17" s="371"/>
      <c r="E17" s="371"/>
      <c r="F17" s="371"/>
      <c r="G17" s="371"/>
      <c r="H17" s="371"/>
      <c r="I17" s="371"/>
      <c r="J17" s="371"/>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5" customHeight="1">
      <c r="A18" s="370" t="s">
        <v>583</v>
      </c>
      <c r="B18" s="47"/>
      <c r="C18" s="371"/>
      <c r="D18" s="371"/>
      <c r="E18" s="371"/>
      <c r="F18" s="371"/>
      <c r="G18" s="371"/>
      <c r="H18" s="374"/>
      <c r="I18" s="371"/>
      <c r="J18" s="371"/>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5" customHeight="1">
      <c r="A19" s="370"/>
      <c r="B19" s="47"/>
      <c r="C19" s="371"/>
      <c r="D19" s="371"/>
      <c r="E19" s="371"/>
      <c r="F19" s="371"/>
      <c r="G19" s="371"/>
      <c r="H19" s="371"/>
      <c r="I19" s="371"/>
      <c r="J19" s="371"/>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8" customHeight="1">
      <c r="A20" s="375" t="s">
        <v>584</v>
      </c>
      <c r="B20" s="47"/>
      <c r="C20" s="371"/>
      <c r="D20" s="371"/>
      <c r="E20" s="371"/>
      <c r="F20" s="371"/>
      <c r="G20" s="371"/>
      <c r="H20" s="371"/>
      <c r="I20" s="371"/>
      <c r="J20" s="371"/>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5" customHeight="1">
      <c r="A21" s="370" t="s">
        <v>585</v>
      </c>
      <c r="B21" s="47"/>
      <c r="C21" s="371"/>
      <c r="D21" s="371"/>
      <c r="E21" s="371"/>
      <c r="F21" s="371"/>
      <c r="G21" s="371"/>
      <c r="H21" s="371"/>
      <c r="I21" s="371"/>
      <c r="J21" s="37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5" customHeight="1">
      <c r="A22" s="370"/>
      <c r="B22" s="47"/>
      <c r="C22" s="371"/>
      <c r="D22" s="371"/>
      <c r="E22" s="371"/>
      <c r="F22" s="371"/>
      <c r="G22" s="371"/>
      <c r="H22" s="371"/>
      <c r="I22" s="371"/>
      <c r="J22" s="371"/>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5" customHeight="1">
      <c r="A23" s="438" t="s">
        <v>586</v>
      </c>
      <c r="B23" s="438"/>
      <c r="C23" s="438"/>
      <c r="D23" s="438"/>
      <c r="E23" s="438"/>
      <c r="F23" s="438"/>
      <c r="G23" s="438"/>
      <c r="H23" s="438"/>
      <c r="I23" s="438"/>
      <c r="J23" s="438"/>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5" customHeight="1">
      <c r="A24" s="438"/>
      <c r="B24" s="438"/>
      <c r="C24" s="438"/>
      <c r="D24" s="438"/>
      <c r="E24" s="438"/>
      <c r="F24" s="438"/>
      <c r="G24" s="438"/>
      <c r="H24" s="438"/>
      <c r="I24" s="438"/>
      <c r="J24" s="438"/>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5" customHeight="1">
      <c r="A25" s="438"/>
      <c r="B25" s="438"/>
      <c r="C25" s="438"/>
      <c r="D25" s="438"/>
      <c r="E25" s="438"/>
      <c r="F25" s="438"/>
      <c r="G25" s="438"/>
      <c r="H25" s="438"/>
      <c r="I25" s="438"/>
      <c r="J25" s="438"/>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5" customHeight="1">
      <c r="A26" s="438"/>
      <c r="B26" s="438"/>
      <c r="C26" s="438"/>
      <c r="D26" s="438"/>
      <c r="E26" s="438"/>
      <c r="F26" s="438"/>
      <c r="G26" s="438"/>
      <c r="H26" s="438"/>
      <c r="I26" s="438"/>
      <c r="J26" s="438"/>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5" customHeight="1">
      <c r="A27" s="370" t="s">
        <v>61</v>
      </c>
      <c r="B27" s="47"/>
      <c r="C27" s="371"/>
      <c r="D27" s="371"/>
      <c r="E27" s="371"/>
      <c r="F27" s="371"/>
      <c r="G27" s="371"/>
      <c r="H27" s="371"/>
      <c r="I27" s="371"/>
      <c r="J27" s="371"/>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5" customHeight="1">
      <c r="A28" s="47"/>
      <c r="B28" s="45"/>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 customHeight="1">
      <c r="A29" s="382"/>
      <c r="B29" s="439" t="s">
        <v>62</v>
      </c>
      <c r="C29" s="440"/>
      <c r="D29" s="440"/>
      <c r="E29" s="440"/>
      <c r="F29" s="440"/>
      <c r="G29" s="440" t="s">
        <v>63</v>
      </c>
      <c r="H29" s="440"/>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6.5" customHeight="1">
      <c r="A30" s="382"/>
      <c r="B30" s="426" t="s">
        <v>618</v>
      </c>
      <c r="C30" s="427"/>
      <c r="D30" s="427"/>
      <c r="E30" s="427"/>
      <c r="F30" s="428"/>
      <c r="G30" s="420" t="s">
        <v>65</v>
      </c>
      <c r="H30" s="42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6.5" customHeight="1">
      <c r="A31" s="382"/>
      <c r="B31" s="429"/>
      <c r="C31" s="430"/>
      <c r="D31" s="430"/>
      <c r="E31" s="430"/>
      <c r="F31" s="431"/>
      <c r="G31" s="420"/>
      <c r="H31" s="420"/>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6.5" customHeight="1">
      <c r="A32" s="382"/>
      <c r="B32" s="429"/>
      <c r="C32" s="430"/>
      <c r="D32" s="430"/>
      <c r="E32" s="430"/>
      <c r="F32" s="431"/>
      <c r="G32" s="420"/>
      <c r="H32" s="420"/>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6.5" customHeight="1">
      <c r="A33" s="382"/>
      <c r="B33" s="429"/>
      <c r="C33" s="430"/>
      <c r="D33" s="430"/>
      <c r="E33" s="430"/>
      <c r="F33" s="431"/>
      <c r="G33" s="420"/>
      <c r="H33" s="420"/>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6.5" customHeight="1">
      <c r="A34" s="382"/>
      <c r="B34" s="432"/>
      <c r="C34" s="433"/>
      <c r="D34" s="433"/>
      <c r="E34" s="433"/>
      <c r="F34" s="434"/>
      <c r="G34" s="420"/>
      <c r="H34" s="420"/>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382"/>
      <c r="B35" s="421" t="s">
        <v>557</v>
      </c>
      <c r="C35" s="422"/>
      <c r="D35" s="422"/>
      <c r="E35" s="422"/>
      <c r="F35" s="422"/>
      <c r="G35" s="425" t="s">
        <v>67</v>
      </c>
      <c r="H35" s="425"/>
      <c r="I35" s="356"/>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15" customHeight="1">
      <c r="A36" s="382"/>
      <c r="B36" s="423"/>
      <c r="C36" s="424"/>
      <c r="D36" s="424"/>
      <c r="E36" s="424"/>
      <c r="F36" s="424"/>
      <c r="G36" s="420"/>
      <c r="H36" s="420"/>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5" customHeight="1">
      <c r="A37" s="382"/>
      <c r="B37" s="423"/>
      <c r="C37" s="424"/>
      <c r="D37" s="424"/>
      <c r="E37" s="424"/>
      <c r="F37" s="424"/>
      <c r="G37" s="420" t="s">
        <v>68</v>
      </c>
      <c r="H37" s="420"/>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5" customHeight="1">
      <c r="A38" s="382"/>
      <c r="B38" s="423"/>
      <c r="C38" s="424"/>
      <c r="D38" s="424"/>
      <c r="E38" s="424"/>
      <c r="F38" s="424"/>
      <c r="G38" s="420"/>
      <c r="H38" s="420"/>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s="42" customFormat="1" ht="18" customHeight="1">
      <c r="A41" s="418"/>
      <c r="B41" s="418"/>
      <c r="C41" s="418"/>
      <c r="D41" s="418"/>
      <c r="E41" s="418"/>
      <c r="F41" s="418"/>
      <c r="G41" s="418"/>
    </row>
    <row r="42" spans="1:256">
      <c r="A42"/>
      <c r="B42"/>
      <c r="C42"/>
      <c r="D42"/>
      <c r="E42"/>
      <c r="F42"/>
      <c r="G42"/>
      <c r="H42"/>
      <c r="I42"/>
      <c r="J42"/>
      <c r="K42"/>
    </row>
    <row r="43" spans="1:256" ht="14.25">
      <c r="A43" s="50">
        <v>1</v>
      </c>
      <c r="B43" s="370" t="s">
        <v>70</v>
      </c>
      <c r="C43" s="371"/>
      <c r="D43" s="371"/>
      <c r="E43" s="371"/>
      <c r="F43" s="371"/>
      <c r="G43" s="371"/>
      <c r="H43" s="371"/>
      <c r="I43" s="371"/>
      <c r="J43" s="371"/>
      <c r="K43"/>
    </row>
    <row r="44" spans="1:256">
      <c r="A44" s="50">
        <v>2</v>
      </c>
      <c r="B44" s="47" t="s">
        <v>592</v>
      </c>
      <c r="C44" s="371"/>
      <c r="D44" s="371"/>
      <c r="E44" s="371"/>
      <c r="F44" s="371"/>
      <c r="G44" s="371"/>
      <c r="H44" s="371"/>
      <c r="I44" s="371"/>
      <c r="J44" s="371"/>
      <c r="K44"/>
    </row>
    <row r="45" spans="1:256" ht="13.5" customHeight="1">
      <c r="A45" s="50">
        <v>3</v>
      </c>
      <c r="B45" s="416" t="s">
        <v>71</v>
      </c>
      <c r="C45" s="416"/>
      <c r="D45" s="416"/>
      <c r="E45" s="416"/>
      <c r="F45" s="416"/>
      <c r="G45" s="416"/>
      <c r="H45" s="416"/>
      <c r="I45" s="416"/>
      <c r="J45" s="416"/>
      <c r="K45"/>
    </row>
    <row r="46" spans="1:256" ht="14.25">
      <c r="A46" s="51" t="s">
        <v>72</v>
      </c>
      <c r="B46" s="416"/>
      <c r="C46" s="416"/>
      <c r="D46" s="416"/>
      <c r="E46" s="416"/>
      <c r="F46" s="416"/>
      <c r="G46" s="416"/>
      <c r="H46" s="416"/>
      <c r="I46" s="416"/>
      <c r="J46" s="416"/>
      <c r="K46"/>
    </row>
    <row r="47" spans="1:256" ht="14.25">
      <c r="A47" s="50">
        <v>4</v>
      </c>
      <c r="B47" s="417" t="s">
        <v>579</v>
      </c>
      <c r="C47" s="417"/>
      <c r="D47" s="417"/>
      <c r="E47" s="417"/>
      <c r="F47" s="417"/>
      <c r="G47" s="417"/>
      <c r="H47" s="417"/>
      <c r="I47" s="417"/>
      <c r="J47" s="417"/>
      <c r="K47"/>
    </row>
    <row r="48" spans="1:256" ht="14.25">
      <c r="A48" s="51" t="s">
        <v>72</v>
      </c>
      <c r="B48" s="417" t="s">
        <v>580</v>
      </c>
      <c r="C48" s="417"/>
      <c r="D48" s="417"/>
      <c r="E48" s="417"/>
      <c r="F48" s="417"/>
      <c r="G48" s="417"/>
      <c r="H48" s="417"/>
      <c r="I48" s="417"/>
      <c r="J48" s="417"/>
      <c r="K48"/>
    </row>
    <row r="49" spans="1:11" ht="14.25">
      <c r="A49" s="51" t="s">
        <v>72</v>
      </c>
      <c r="B49" s="417" t="s">
        <v>75</v>
      </c>
      <c r="C49" s="417"/>
      <c r="D49" s="417"/>
      <c r="E49" s="417"/>
      <c r="F49" s="417"/>
      <c r="G49" s="417"/>
      <c r="H49" s="417"/>
      <c r="I49" s="417"/>
      <c r="J49" s="417"/>
      <c r="K49"/>
    </row>
    <row r="50" spans="1:11" ht="14.25">
      <c r="A50" s="51" t="s">
        <v>72</v>
      </c>
      <c r="B50" s="419" t="s">
        <v>581</v>
      </c>
      <c r="C50" s="419"/>
      <c r="D50" s="419"/>
      <c r="E50" s="419"/>
      <c r="F50" s="419"/>
      <c r="G50" s="419"/>
      <c r="H50" s="419"/>
      <c r="I50" s="419"/>
      <c r="J50" s="419"/>
      <c r="K50"/>
    </row>
    <row r="51" spans="1:11" ht="13.5" customHeight="1">
      <c r="A51" s="50">
        <v>5</v>
      </c>
      <c r="B51" s="415" t="s">
        <v>619</v>
      </c>
      <c r="C51" s="416"/>
      <c r="D51" s="416"/>
      <c r="E51" s="416"/>
      <c r="F51" s="416"/>
      <c r="G51" s="416"/>
      <c r="H51" s="416"/>
      <c r="I51" s="416"/>
      <c r="J51" s="416"/>
      <c r="K51"/>
    </row>
    <row r="52" spans="1:11" ht="14.25">
      <c r="A52" s="51" t="s">
        <v>72</v>
      </c>
      <c r="B52" s="416"/>
      <c r="C52" s="416"/>
      <c r="D52" s="416"/>
      <c r="E52" s="416"/>
      <c r="F52" s="416"/>
      <c r="G52" s="416"/>
      <c r="H52" s="416"/>
      <c r="I52" s="416"/>
      <c r="J52" s="416"/>
      <c r="K52"/>
    </row>
    <row r="53" spans="1:11" ht="14.25">
      <c r="A53" s="51" t="s">
        <v>72</v>
      </c>
      <c r="B53" s="417" t="s">
        <v>582</v>
      </c>
      <c r="C53" s="417"/>
      <c r="D53" s="417"/>
      <c r="E53" s="417"/>
      <c r="F53" s="417"/>
      <c r="G53" s="417"/>
      <c r="H53" s="417"/>
      <c r="I53" s="417"/>
      <c r="J53" s="417"/>
      <c r="K53" s="52"/>
    </row>
    <row r="54" spans="1:11" ht="15" customHeight="1">
      <c r="A54" s="50">
        <v>6</v>
      </c>
      <c r="B54" s="161" t="s">
        <v>79</v>
      </c>
      <c r="C54" s="372"/>
      <c r="D54" s="373"/>
      <c r="E54" s="373"/>
      <c r="F54" s="373"/>
      <c r="G54" s="373"/>
      <c r="H54" s="373"/>
      <c r="I54" s="373"/>
      <c r="J54" s="373"/>
    </row>
    <row r="55" spans="1:11" ht="15" customHeight="1">
      <c r="A55" s="54" t="s">
        <v>80</v>
      </c>
      <c r="B55" s="376" t="s">
        <v>640</v>
      </c>
      <c r="C55" s="372"/>
      <c r="D55" s="373"/>
      <c r="E55" s="373"/>
      <c r="F55" s="373"/>
      <c r="G55" s="373"/>
      <c r="H55" s="373"/>
      <c r="I55" s="373"/>
      <c r="J55" s="373"/>
    </row>
    <row r="56" spans="1:11" ht="15" customHeight="1">
      <c r="A56" s="54" t="s">
        <v>80</v>
      </c>
      <c r="B56" s="161" t="s">
        <v>81</v>
      </c>
      <c r="C56" s="372"/>
      <c r="D56" s="373"/>
      <c r="E56" s="373"/>
      <c r="F56" s="373"/>
      <c r="G56" s="373"/>
      <c r="H56" s="373"/>
      <c r="I56" s="373"/>
      <c r="J56" s="373"/>
    </row>
    <row r="57" spans="1:11" ht="15" customHeight="1">
      <c r="A57" s="54" t="s">
        <v>80</v>
      </c>
      <c r="B57" s="161" t="s">
        <v>82</v>
      </c>
      <c r="C57" s="372"/>
      <c r="D57" s="373"/>
      <c r="E57" s="373"/>
      <c r="F57" s="373"/>
      <c r="G57" s="373"/>
      <c r="H57" s="373"/>
      <c r="I57" s="373"/>
      <c r="J57" s="373"/>
    </row>
    <row r="58" spans="1:11" ht="15" customHeight="1">
      <c r="A58" s="54" t="s">
        <v>80</v>
      </c>
      <c r="B58" s="161" t="s">
        <v>83</v>
      </c>
      <c r="C58" s="372"/>
      <c r="D58" s="373"/>
      <c r="E58" s="373"/>
      <c r="F58" s="373"/>
      <c r="G58" s="373"/>
      <c r="H58" s="373"/>
      <c r="I58" s="373"/>
      <c r="J58" s="373"/>
    </row>
    <row r="60" spans="1:11">
      <c r="A60" s="377"/>
      <c r="B60" s="377"/>
      <c r="C60" s="377"/>
      <c r="D60" s="377"/>
      <c r="E60" s="377"/>
      <c r="F60" s="377"/>
      <c r="G60" s="377"/>
      <c r="H60" s="377"/>
      <c r="I60" s="377"/>
    </row>
  </sheetData>
  <sheetProtection selectLockedCells="1" selectUnlockedCells="1"/>
  <mergeCells count="19">
    <mergeCell ref="A1:I1"/>
    <mergeCell ref="A4:J10"/>
    <mergeCell ref="A12:D12"/>
    <mergeCell ref="A23:J26"/>
    <mergeCell ref="B29:F29"/>
    <mergeCell ref="G29:H29"/>
    <mergeCell ref="G30:H34"/>
    <mergeCell ref="B35:F38"/>
    <mergeCell ref="G35:H36"/>
    <mergeCell ref="G37:H38"/>
    <mergeCell ref="B30:F34"/>
    <mergeCell ref="B51:J52"/>
    <mergeCell ref="B53:J53"/>
    <mergeCell ref="A41:G41"/>
    <mergeCell ref="B45:J46"/>
    <mergeCell ref="B47:J47"/>
    <mergeCell ref="B48:J48"/>
    <mergeCell ref="B49:J49"/>
    <mergeCell ref="B50:J50"/>
  </mergeCells>
  <phoneticPr fontId="86"/>
  <pageMargins left="0.98425196850393704" right="0.39370078740157483" top="0.59055118110236227" bottom="0.35433070866141736" header="0.51181102362204722" footer="0.51181102362204722"/>
  <pageSetup paperSize="9" scale="92" firstPageNumber="0" orientation="portrait" horizontalDpi="300" verticalDpi="300" r:id="rId1"/>
  <headerFooter alignWithMargins="0">
    <oddFooter>&amp;C２</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63"/>
  <sheetViews>
    <sheetView view="pageBreakPreview" topLeftCell="A28" zoomScaleNormal="100" zoomScaleSheetLayoutView="100" workbookViewId="0">
      <selection activeCell="A18" sqref="A18:J18"/>
    </sheetView>
  </sheetViews>
  <sheetFormatPr defaultColWidth="9.875" defaultRowHeight="13.5"/>
  <cols>
    <col min="1" max="1" width="10.125" style="31" customWidth="1"/>
    <col min="2" max="10" width="9.75" style="31" customWidth="1"/>
    <col min="11" max="16384" width="9.875" style="31"/>
  </cols>
  <sheetData>
    <row r="1" spans="1:256" ht="14.25">
      <c r="A1" s="54">
        <v>7</v>
      </c>
      <c r="B1" s="436" t="s">
        <v>84</v>
      </c>
      <c r="C1" s="436"/>
      <c r="D1" s="436"/>
      <c r="E1" s="436"/>
      <c r="F1" s="436"/>
      <c r="G1" s="436"/>
      <c r="H1" s="436"/>
      <c r="I1" s="436"/>
      <c r="J1" s="436"/>
    </row>
    <row r="2" spans="1:256" ht="14.25">
      <c r="A2" s="54" t="s">
        <v>72</v>
      </c>
      <c r="B2" s="436"/>
      <c r="C2" s="436"/>
      <c r="D2" s="436"/>
      <c r="E2" s="436"/>
      <c r="F2" s="436"/>
      <c r="G2" s="436"/>
      <c r="H2" s="436"/>
      <c r="I2" s="436"/>
      <c r="J2" s="436"/>
    </row>
    <row r="3" spans="1:256" ht="15" customHeight="1">
      <c r="A3" s="54">
        <v>8</v>
      </c>
      <c r="B3" s="443" t="s">
        <v>85</v>
      </c>
      <c r="C3" s="443"/>
      <c r="D3" s="443"/>
      <c r="E3" s="443"/>
      <c r="F3" s="443"/>
      <c r="G3" s="443"/>
      <c r="H3" s="443"/>
      <c r="I3" s="443"/>
      <c r="J3" s="44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5" customHeight="1">
      <c r="A4" s="54"/>
      <c r="B4" s="443"/>
      <c r="C4" s="443"/>
      <c r="D4" s="443"/>
      <c r="E4" s="443"/>
      <c r="F4" s="443"/>
      <c r="G4" s="443"/>
      <c r="H4" s="443"/>
      <c r="I4" s="443"/>
      <c r="J4" s="443"/>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5" customHeight="1">
      <c r="A5" s="54"/>
      <c r="B5" s="443"/>
      <c r="C5" s="443"/>
      <c r="D5" s="443"/>
      <c r="E5" s="443"/>
      <c r="F5" s="443"/>
      <c r="G5" s="443"/>
      <c r="H5" s="443"/>
      <c r="I5" s="443"/>
      <c r="J5" s="443"/>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4.25">
      <c r="A6" s="54" t="s">
        <v>80</v>
      </c>
      <c r="B6" s="443"/>
      <c r="C6" s="443"/>
      <c r="D6" s="443"/>
      <c r="E6" s="443"/>
      <c r="F6" s="443"/>
      <c r="G6" s="443"/>
      <c r="H6" s="443"/>
      <c r="I6" s="443"/>
      <c r="J6" s="443"/>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 customHeight="1">
      <c r="A7" s="54">
        <v>9</v>
      </c>
      <c r="B7" s="444" t="s">
        <v>86</v>
      </c>
      <c r="C7" s="444"/>
      <c r="D7" s="444"/>
      <c r="E7" s="444"/>
      <c r="F7" s="444"/>
      <c r="G7" s="444"/>
      <c r="H7" s="444"/>
      <c r="I7" s="444"/>
      <c r="J7" s="444"/>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 customHeight="1">
      <c r="A8" s="54">
        <v>10</v>
      </c>
      <c r="B8" s="444" t="s">
        <v>87</v>
      </c>
      <c r="C8" s="444"/>
      <c r="D8" s="444"/>
      <c r="E8" s="444"/>
      <c r="F8" s="444"/>
      <c r="G8" s="444"/>
      <c r="H8" s="444"/>
      <c r="I8" s="444"/>
      <c r="J8" s="444"/>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3.5" customHeight="1">
      <c r="A9" s="54">
        <v>11</v>
      </c>
      <c r="B9" s="445" t="s">
        <v>587</v>
      </c>
      <c r="C9" s="446"/>
      <c r="D9" s="446"/>
      <c r="E9" s="446"/>
      <c r="F9" s="446"/>
      <c r="G9" s="446"/>
      <c r="H9" s="446"/>
      <c r="I9" s="446"/>
      <c r="J9" s="446"/>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5" customHeight="1">
      <c r="A10" s="54">
        <v>12</v>
      </c>
      <c r="B10" s="444" t="s">
        <v>89</v>
      </c>
      <c r="C10" s="444"/>
      <c r="D10" s="444"/>
      <c r="E10" s="444"/>
      <c r="F10" s="444"/>
      <c r="G10" s="444"/>
      <c r="H10" s="444"/>
      <c r="I10" s="444"/>
      <c r="J10" s="444"/>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c r="A11"/>
      <c r="B11"/>
      <c r="C11"/>
      <c r="D11"/>
      <c r="E11"/>
      <c r="F11"/>
      <c r="G11"/>
      <c r="H11" s="41"/>
      <c r="I11"/>
      <c r="J11"/>
      <c r="K11" s="32"/>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1" customHeight="1">
      <c r="A12" s="56"/>
      <c r="B12" s="32"/>
      <c r="C12" s="32"/>
      <c r="D12" s="32"/>
      <c r="E12" s="32"/>
      <c r="F12" s="32"/>
      <c r="G12" s="32"/>
      <c r="H12" s="41"/>
      <c r="I12" s="32"/>
      <c r="J12" s="3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4.25">
      <c r="A13" s="57" t="s">
        <v>91</v>
      </c>
      <c r="B13"/>
      <c r="C13"/>
      <c r="D13"/>
      <c r="E13"/>
      <c r="F13"/>
      <c r="G13"/>
      <c r="H13" s="41"/>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4.25">
      <c r="A14" s="57" t="s">
        <v>92</v>
      </c>
      <c r="B14"/>
      <c r="C14"/>
      <c r="D14"/>
      <c r="E14"/>
      <c r="F14"/>
      <c r="G14"/>
      <c r="H14" s="41"/>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customHeight="1">
      <c r="A15"/>
      <c r="B15"/>
      <c r="C15"/>
      <c r="D15"/>
      <c r="E15"/>
      <c r="F15"/>
      <c r="G15"/>
      <c r="H15" s="41"/>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5" customHeight="1">
      <c r="A16" s="57" t="s">
        <v>93</v>
      </c>
      <c r="B16"/>
      <c r="C16"/>
      <c r="D16"/>
      <c r="E16"/>
      <c r="F16"/>
      <c r="G16"/>
      <c r="H16" s="41"/>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4.25">
      <c r="A17" s="57" t="s">
        <v>94</v>
      </c>
      <c r="B17"/>
      <c r="C17"/>
      <c r="D17"/>
      <c r="E17"/>
      <c r="F17"/>
      <c r="G17"/>
      <c r="H17" s="41"/>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4.25">
      <c r="A18" s="444" t="s">
        <v>95</v>
      </c>
      <c r="B18" s="444"/>
      <c r="C18" s="444"/>
      <c r="D18" s="444"/>
      <c r="E18" s="444"/>
      <c r="F18" s="444"/>
      <c r="G18" s="444"/>
      <c r="H18" s="444"/>
      <c r="I18" s="444"/>
      <c r="J18" s="444"/>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5" customHeight="1">
      <c r="A19"/>
      <c r="B19"/>
      <c r="C19"/>
      <c r="D19"/>
      <c r="E19"/>
      <c r="F19"/>
      <c r="G19"/>
      <c r="H19" s="41"/>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21" customHeight="1">
      <c r="A20" s="442"/>
      <c r="B20" s="442"/>
      <c r="C20" s="442"/>
      <c r="D20" s="442"/>
      <c r="E20" s="32"/>
      <c r="F20" s="32"/>
      <c r="G20" s="32"/>
      <c r="H20" s="32"/>
      <c r="I20" s="32"/>
      <c r="J20" s="32"/>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4.25">
      <c r="A21" s="58" t="s">
        <v>97</v>
      </c>
      <c r="B21" s="57" t="s">
        <v>98</v>
      </c>
      <c r="C21"/>
      <c r="D21"/>
      <c r="E21"/>
      <c r="F21"/>
      <c r="G21"/>
      <c r="H21"/>
    </row>
    <row r="22" spans="1:256" ht="14.25">
      <c r="A22" s="58" t="s">
        <v>99</v>
      </c>
      <c r="B22" s="57" t="s">
        <v>100</v>
      </c>
      <c r="C22"/>
      <c r="D22"/>
      <c r="E22"/>
      <c r="F22"/>
      <c r="G22"/>
      <c r="H22"/>
    </row>
    <row r="23" spans="1:256" ht="15" customHeight="1">
      <c r="A23" s="58" t="s">
        <v>101</v>
      </c>
      <c r="B23" s="57" t="s">
        <v>102</v>
      </c>
      <c r="C23"/>
      <c r="D23"/>
      <c r="E23"/>
      <c r="F23"/>
      <c r="G23"/>
      <c r="H23"/>
    </row>
    <row r="24" spans="1:256" ht="15" customHeight="1">
      <c r="A24" s="57"/>
      <c r="B24" s="57" t="s">
        <v>103</v>
      </c>
      <c r="C24"/>
      <c r="D24"/>
      <c r="E24"/>
      <c r="F24"/>
      <c r="G24"/>
      <c r="H24"/>
    </row>
    <row r="25" spans="1:256" ht="15" customHeight="1">
      <c r="A25" s="57"/>
      <c r="B25" s="57" t="s">
        <v>104</v>
      </c>
      <c r="C25"/>
      <c r="D25"/>
      <c r="E25"/>
      <c r="F25"/>
      <c r="G25"/>
      <c r="H25"/>
    </row>
    <row r="26" spans="1:256" ht="15" customHeight="1">
      <c r="A26" s="57"/>
      <c r="B26" s="57" t="s">
        <v>105</v>
      </c>
      <c r="C26"/>
      <c r="D26"/>
      <c r="E26"/>
      <c r="F26"/>
      <c r="G26"/>
      <c r="H26"/>
    </row>
    <row r="27" spans="1:256">
      <c r="A27"/>
      <c r="B27"/>
      <c r="C27"/>
      <c r="D27"/>
      <c r="E27"/>
      <c r="F27"/>
      <c r="G27"/>
      <c r="H27"/>
    </row>
    <row r="28" spans="1:256" ht="21" customHeight="1">
      <c r="A28" s="418"/>
      <c r="B28" s="418"/>
      <c r="C28" s="418"/>
      <c r="D28" s="418"/>
      <c r="E28" s="418"/>
      <c r="F28" s="418"/>
      <c r="G28" s="418"/>
      <c r="H28"/>
    </row>
    <row r="29" spans="1:256" ht="17.25">
      <c r="A29" s="59"/>
      <c r="B29" s="59"/>
      <c r="C29" s="59"/>
      <c r="D29" s="59"/>
      <c r="E29" s="59"/>
      <c r="F29" s="59"/>
      <c r="G29" s="59"/>
      <c r="H29"/>
    </row>
    <row r="30" spans="1:256" ht="15.75">
      <c r="A30" s="441" t="s">
        <v>620</v>
      </c>
      <c r="B30" s="441"/>
      <c r="C30" s="441"/>
      <c r="D30" s="441"/>
      <c r="E30" s="441"/>
      <c r="F30" s="441"/>
      <c r="G30" s="441"/>
      <c r="H30" s="441"/>
      <c r="I30" s="441"/>
      <c r="J30" s="377"/>
    </row>
    <row r="31" spans="1:256">
      <c r="A31"/>
      <c r="B31"/>
      <c r="C31"/>
      <c r="D31"/>
      <c r="E31"/>
      <c r="F31"/>
      <c r="G31"/>
      <c r="H31"/>
      <c r="J31" s="377"/>
    </row>
    <row r="32" spans="1:256" ht="17.25" customHeight="1">
      <c r="A32" s="61" t="s">
        <v>639</v>
      </c>
      <c r="B32"/>
      <c r="C32"/>
      <c r="D32"/>
      <c r="E32"/>
      <c r="F32"/>
      <c r="G32"/>
      <c r="H32"/>
      <c r="J32" s="377"/>
    </row>
    <row r="33" spans="1:10" ht="17.25" customHeight="1">
      <c r="A33" s="61" t="s">
        <v>621</v>
      </c>
      <c r="B33"/>
      <c r="C33"/>
      <c r="D33"/>
      <c r="E33"/>
      <c r="F33"/>
      <c r="G33"/>
      <c r="H33"/>
      <c r="J33" s="377"/>
    </row>
    <row r="34" spans="1:10" ht="17.25" customHeight="1">
      <c r="A34" s="61" t="s">
        <v>622</v>
      </c>
      <c r="B34"/>
      <c r="C34"/>
      <c r="D34"/>
      <c r="E34"/>
      <c r="F34"/>
      <c r="G34"/>
      <c r="H34"/>
      <c r="J34" s="377"/>
    </row>
    <row r="35" spans="1:10" ht="17.25" customHeight="1">
      <c r="A35" s="57" t="s">
        <v>110</v>
      </c>
      <c r="B35"/>
      <c r="C35"/>
      <c r="D35"/>
      <c r="E35"/>
      <c r="F35"/>
      <c r="G35"/>
      <c r="H35"/>
      <c r="J35" s="377"/>
    </row>
    <row r="36" spans="1:10" ht="17.25" customHeight="1">
      <c r="A36" s="57" t="s">
        <v>623</v>
      </c>
      <c r="B36"/>
      <c r="C36"/>
      <c r="D36"/>
      <c r="E36"/>
      <c r="F36"/>
      <c r="G36"/>
      <c r="H36"/>
      <c r="J36" s="377"/>
    </row>
    <row r="37" spans="1:10" ht="17.25" customHeight="1">
      <c r="A37" s="61" t="s">
        <v>624</v>
      </c>
      <c r="B37"/>
      <c r="C37"/>
      <c r="D37"/>
      <c r="E37"/>
      <c r="F37"/>
      <c r="G37"/>
      <c r="H37"/>
      <c r="J37" s="377"/>
    </row>
    <row r="38" spans="1:10" ht="17.25" customHeight="1">
      <c r="A38" s="57" t="s">
        <v>113</v>
      </c>
      <c r="B38"/>
      <c r="C38"/>
      <c r="D38"/>
      <c r="E38"/>
      <c r="F38"/>
      <c r="G38"/>
      <c r="H38"/>
      <c r="J38" s="377"/>
    </row>
    <row r="39" spans="1:10" ht="17.25">
      <c r="A39" s="61" t="s">
        <v>642</v>
      </c>
      <c r="B39" s="392"/>
      <c r="C39" s="392"/>
      <c r="D39" s="392"/>
      <c r="E39" s="392"/>
      <c r="F39" s="392"/>
      <c r="G39" s="392"/>
      <c r="H39" s="392"/>
      <c r="J39" s="37"/>
    </row>
    <row r="40" spans="1:10" ht="17.25">
      <c r="A40" s="61" t="s">
        <v>626</v>
      </c>
      <c r="B40" s="392"/>
      <c r="C40" s="392"/>
      <c r="D40" s="392"/>
      <c r="E40" s="392"/>
      <c r="F40" s="392"/>
      <c r="G40" s="392"/>
      <c r="H40" s="392"/>
      <c r="J40" s="37"/>
    </row>
    <row r="41" spans="1:10" ht="17.25" customHeight="1">
      <c r="A41" s="61" t="s">
        <v>643</v>
      </c>
      <c r="B41"/>
      <c r="C41"/>
      <c r="D41"/>
      <c r="E41"/>
      <c r="F41"/>
      <c r="G41"/>
      <c r="H41"/>
      <c r="J41" s="125"/>
    </row>
    <row r="42" spans="1:10" ht="17.25">
      <c r="A42" s="57" t="s">
        <v>119</v>
      </c>
      <c r="B42"/>
      <c r="C42"/>
      <c r="D42"/>
      <c r="E42"/>
      <c r="F42"/>
      <c r="G42"/>
      <c r="H42"/>
      <c r="J42" s="326"/>
    </row>
    <row r="43" spans="1:10" ht="17.25">
      <c r="A43" s="61"/>
      <c r="B43"/>
      <c r="C43"/>
      <c r="D43"/>
      <c r="E43"/>
      <c r="F43"/>
      <c r="G43"/>
      <c r="H43"/>
      <c r="J43" s="384"/>
    </row>
    <row r="44" spans="1:10" ht="17.25">
      <c r="A44" s="57"/>
      <c r="B44"/>
      <c r="C44"/>
      <c r="D44"/>
      <c r="E44"/>
      <c r="F44"/>
      <c r="G44"/>
      <c r="H44"/>
      <c r="J44" s="389"/>
    </row>
    <row r="45" spans="1:10" ht="21" customHeight="1">
      <c r="A45"/>
      <c r="B45"/>
      <c r="C45"/>
      <c r="D45"/>
      <c r="E45"/>
      <c r="F45"/>
      <c r="G45"/>
      <c r="H45"/>
      <c r="J45" s="384"/>
    </row>
    <row r="46" spans="1:10" ht="17.25">
      <c r="A46" s="441" t="s">
        <v>628</v>
      </c>
      <c r="B46" s="441"/>
      <c r="C46" s="441"/>
      <c r="D46" s="441"/>
      <c r="E46" s="441"/>
      <c r="F46" s="441"/>
      <c r="G46" s="441"/>
      <c r="H46" s="441"/>
      <c r="I46" s="441"/>
      <c r="J46" s="384"/>
    </row>
    <row r="47" spans="1:10" ht="17.25">
      <c r="A47"/>
      <c r="B47"/>
      <c r="C47"/>
      <c r="D47"/>
      <c r="E47"/>
      <c r="F47"/>
      <c r="G47"/>
      <c r="H47"/>
      <c r="J47" s="384"/>
    </row>
    <row r="48" spans="1:10">
      <c r="A48" s="61" t="s">
        <v>639</v>
      </c>
      <c r="B48"/>
      <c r="C48"/>
      <c r="D48"/>
      <c r="E48"/>
      <c r="F48"/>
      <c r="G48"/>
      <c r="H48"/>
      <c r="J48" s="125"/>
    </row>
    <row r="49" spans="1:11">
      <c r="A49" s="61" t="s">
        <v>621</v>
      </c>
      <c r="B49"/>
      <c r="C49"/>
      <c r="D49"/>
      <c r="E49"/>
      <c r="F49"/>
      <c r="G49"/>
      <c r="H49"/>
      <c r="J49" s="125"/>
    </row>
    <row r="50" spans="1:11" ht="17.25">
      <c r="A50" s="61" t="s">
        <v>637</v>
      </c>
      <c r="B50"/>
      <c r="C50"/>
      <c r="D50"/>
      <c r="E50"/>
      <c r="F50"/>
      <c r="G50"/>
      <c r="H50"/>
      <c r="J50" s="384"/>
    </row>
    <row r="51" spans="1:11" ht="17.25">
      <c r="A51" s="57" t="s">
        <v>623</v>
      </c>
      <c r="B51"/>
      <c r="C51"/>
      <c r="D51"/>
      <c r="E51"/>
      <c r="F51"/>
      <c r="G51"/>
      <c r="H51"/>
      <c r="J51" s="326"/>
    </row>
    <row r="52" spans="1:11" ht="17.25">
      <c r="A52" s="61" t="s">
        <v>629</v>
      </c>
      <c r="B52"/>
      <c r="C52"/>
      <c r="D52"/>
      <c r="E52"/>
      <c r="F52"/>
      <c r="G52"/>
      <c r="H52"/>
      <c r="J52" s="326"/>
    </row>
    <row r="53" spans="1:11" ht="17.25">
      <c r="A53" s="57" t="s">
        <v>122</v>
      </c>
      <c r="B53"/>
      <c r="C53"/>
      <c r="D53"/>
      <c r="E53"/>
      <c r="F53"/>
      <c r="G53"/>
      <c r="H53"/>
      <c r="J53" s="384"/>
    </row>
    <row r="54" spans="1:11" ht="17.25">
      <c r="A54" s="61" t="s">
        <v>638</v>
      </c>
      <c r="B54"/>
      <c r="C54"/>
      <c r="D54"/>
      <c r="E54"/>
      <c r="F54"/>
      <c r="G54"/>
      <c r="H54"/>
      <c r="J54" s="384"/>
    </row>
    <row r="55" spans="1:11" ht="13.5" customHeight="1">
      <c r="A55" s="57" t="s">
        <v>113</v>
      </c>
      <c r="B55"/>
      <c r="C55"/>
      <c r="D55"/>
      <c r="E55"/>
      <c r="F55"/>
      <c r="G55"/>
      <c r="H55"/>
      <c r="J55" s="329"/>
    </row>
    <row r="56" spans="1:11" ht="17.25" customHeight="1">
      <c r="A56" s="61" t="s">
        <v>625</v>
      </c>
      <c r="B56"/>
      <c r="C56"/>
      <c r="D56"/>
      <c r="E56"/>
      <c r="F56"/>
      <c r="G56"/>
      <c r="H56"/>
      <c r="J56" s="329"/>
    </row>
    <row r="57" spans="1:11" ht="17.25">
      <c r="A57" s="61" t="s">
        <v>634</v>
      </c>
      <c r="B57" s="390"/>
      <c r="C57" s="390"/>
      <c r="D57" s="390"/>
      <c r="E57" s="390"/>
      <c r="F57" s="390"/>
      <c r="G57" s="390"/>
      <c r="H57" s="390"/>
      <c r="J57" s="329"/>
    </row>
    <row r="58" spans="1:11">
      <c r="A58" s="61" t="s">
        <v>627</v>
      </c>
      <c r="J58" s="125"/>
    </row>
    <row r="59" spans="1:11" ht="14.25">
      <c r="A59" s="57" t="s">
        <v>119</v>
      </c>
      <c r="J59" s="377"/>
    </row>
    <row r="60" spans="1:11">
      <c r="A60" s="61"/>
      <c r="J60" s="377"/>
    </row>
    <row r="61" spans="1:11" ht="12" customHeight="1">
      <c r="A61" s="57"/>
      <c r="J61" s="377"/>
    </row>
    <row r="62" spans="1:11" ht="12" customHeight="1">
      <c r="K62" s="377"/>
    </row>
    <row r="63" spans="1:11" ht="12" customHeight="1"/>
  </sheetData>
  <sheetProtection selectLockedCells="1" selectUnlockedCells="1"/>
  <mergeCells count="11">
    <mergeCell ref="A30:I30"/>
    <mergeCell ref="A46:I46"/>
    <mergeCell ref="B1:J2"/>
    <mergeCell ref="A20:D20"/>
    <mergeCell ref="A28:G28"/>
    <mergeCell ref="B3:J6"/>
    <mergeCell ref="B7:J7"/>
    <mergeCell ref="B8:J8"/>
    <mergeCell ref="B9:J9"/>
    <mergeCell ref="B10:J10"/>
    <mergeCell ref="A18:J18"/>
  </mergeCells>
  <phoneticPr fontId="86"/>
  <pageMargins left="0.98425196850393704" right="0.39370078740157483" top="0.59055118110236227" bottom="0.35433070866141736" header="0.51181102362204722" footer="0.51181102362204722"/>
  <pageSetup paperSize="9" scale="85" firstPageNumber="0" orientation="portrait" horizontalDpi="300" verticalDpi="300" r:id="rId1"/>
  <headerFooter alignWithMargins="0">
    <oddFooter>&amp;C３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view="pageBreakPreview" topLeftCell="A16" zoomScaleNormal="100" zoomScaleSheetLayoutView="100" workbookViewId="0">
      <selection activeCell="V36" sqref="V36"/>
    </sheetView>
  </sheetViews>
  <sheetFormatPr defaultColWidth="8.625" defaultRowHeight="13.5"/>
  <cols>
    <col min="1" max="1" width="2.625" customWidth="1"/>
    <col min="2" max="8" width="3.625" customWidth="1"/>
    <col min="9" max="9" width="3.375" customWidth="1"/>
    <col min="10" max="16" width="3.625" customWidth="1"/>
    <col min="17" max="19" width="3.625" style="61" customWidth="1"/>
    <col min="20" max="20" width="3.25" style="61" customWidth="1"/>
    <col min="21" max="25" width="3.625" style="61" customWidth="1"/>
    <col min="26" max="29" width="3.625" style="26" customWidth="1"/>
    <col min="30" max="91" width="3.625" customWidth="1"/>
  </cols>
  <sheetData>
    <row r="1" spans="1:29" s="32" customFormat="1" ht="21" customHeight="1">
      <c r="A1" s="452"/>
      <c r="B1" s="452"/>
      <c r="C1" s="452"/>
      <c r="D1" s="452"/>
      <c r="E1" s="452"/>
      <c r="F1" s="452"/>
      <c r="G1" s="452"/>
      <c r="H1" s="452"/>
      <c r="I1" s="452"/>
      <c r="J1" s="452"/>
      <c r="Z1" s="62"/>
      <c r="AA1" s="62"/>
      <c r="AB1" s="62"/>
      <c r="AC1" s="62"/>
    </row>
    <row r="2" spans="1:29" ht="21" customHeight="1">
      <c r="Q2"/>
      <c r="R2"/>
      <c r="S2"/>
      <c r="T2"/>
      <c r="U2"/>
      <c r="V2"/>
      <c r="W2"/>
      <c r="X2"/>
      <c r="Y2"/>
      <c r="Z2"/>
      <c r="AA2"/>
      <c r="AB2"/>
      <c r="AC2"/>
    </row>
    <row r="3" spans="1:29" ht="13.5" customHeight="1">
      <c r="B3" s="450" t="s">
        <v>65</v>
      </c>
      <c r="C3" s="450"/>
      <c r="D3" s="450"/>
      <c r="E3" s="450"/>
      <c r="F3" s="399" t="s">
        <v>129</v>
      </c>
      <c r="G3" s="399"/>
      <c r="H3" s="399"/>
      <c r="N3" s="450" t="s">
        <v>67</v>
      </c>
      <c r="O3" s="450"/>
      <c r="P3" s="450"/>
      <c r="Q3" s="450"/>
      <c r="R3" s="399" t="s">
        <v>130</v>
      </c>
      <c r="S3" s="399"/>
      <c r="T3" s="399"/>
      <c r="U3"/>
      <c r="V3"/>
      <c r="W3"/>
      <c r="X3"/>
      <c r="Y3"/>
      <c r="Z3"/>
      <c r="AA3"/>
      <c r="AB3"/>
      <c r="AC3"/>
    </row>
    <row r="4" spans="1:29" ht="13.5" customHeight="1">
      <c r="B4" s="450"/>
      <c r="C4" s="450"/>
      <c r="D4" s="450"/>
      <c r="E4" s="450"/>
      <c r="F4" s="399"/>
      <c r="G4" s="399"/>
      <c r="H4" s="399"/>
      <c r="N4" s="450"/>
      <c r="O4" s="450"/>
      <c r="P4" s="450"/>
      <c r="Q4" s="450"/>
      <c r="R4" s="399"/>
      <c r="S4" s="399"/>
      <c r="T4" s="399"/>
      <c r="U4"/>
      <c r="V4"/>
      <c r="W4"/>
      <c r="X4"/>
      <c r="Y4"/>
      <c r="Z4"/>
      <c r="AA4"/>
      <c r="AB4"/>
      <c r="AC4"/>
    </row>
    <row r="5" spans="1:29">
      <c r="H5" s="41"/>
      <c r="Q5"/>
      <c r="R5"/>
      <c r="S5"/>
      <c r="T5"/>
      <c r="U5"/>
      <c r="V5"/>
      <c r="W5"/>
      <c r="X5"/>
      <c r="Y5"/>
      <c r="Z5"/>
      <c r="AA5"/>
      <c r="AB5"/>
      <c r="AC5"/>
    </row>
    <row r="6" spans="1:29">
      <c r="B6" s="63"/>
      <c r="H6" s="41"/>
      <c r="Q6"/>
      <c r="R6"/>
      <c r="S6"/>
      <c r="T6"/>
      <c r="U6"/>
      <c r="V6"/>
      <c r="W6"/>
      <c r="X6"/>
      <c r="Y6"/>
      <c r="Z6"/>
      <c r="AA6"/>
      <c r="AB6"/>
      <c r="AC6"/>
    </row>
    <row r="7" spans="1:29">
      <c r="H7" s="41"/>
      <c r="Q7"/>
      <c r="R7"/>
      <c r="S7"/>
      <c r="T7"/>
      <c r="U7"/>
      <c r="V7"/>
      <c r="W7"/>
      <c r="X7"/>
      <c r="Y7"/>
      <c r="Z7"/>
      <c r="AA7"/>
      <c r="AB7"/>
      <c r="AC7"/>
    </row>
    <row r="8" spans="1:29">
      <c r="H8" s="41"/>
      <c r="Q8"/>
      <c r="R8"/>
      <c r="S8"/>
      <c r="T8"/>
      <c r="U8"/>
      <c r="V8"/>
      <c r="W8"/>
      <c r="X8"/>
      <c r="Y8"/>
      <c r="Z8"/>
      <c r="AA8"/>
      <c r="AB8"/>
      <c r="AC8"/>
    </row>
    <row r="9" spans="1:29">
      <c r="H9" s="41"/>
      <c r="Q9"/>
      <c r="R9"/>
      <c r="S9"/>
      <c r="T9"/>
      <c r="U9"/>
      <c r="V9"/>
      <c r="W9"/>
      <c r="X9"/>
      <c r="Y9"/>
      <c r="Z9"/>
      <c r="AA9"/>
      <c r="AB9"/>
      <c r="AC9"/>
    </row>
    <row r="10" spans="1:29">
      <c r="H10" s="41"/>
      <c r="Q10"/>
      <c r="R10"/>
      <c r="S10"/>
      <c r="T10"/>
      <c r="U10"/>
      <c r="V10"/>
      <c r="W10"/>
      <c r="X10"/>
      <c r="Y10"/>
      <c r="Z10"/>
      <c r="AA10"/>
      <c r="AB10"/>
      <c r="AC10"/>
    </row>
    <row r="11" spans="1:29">
      <c r="H11" s="41"/>
      <c r="Q11"/>
      <c r="R11"/>
      <c r="S11"/>
      <c r="T11"/>
      <c r="U11"/>
      <c r="V11"/>
      <c r="W11"/>
      <c r="X11"/>
      <c r="Y11"/>
      <c r="Z11"/>
      <c r="AA11"/>
      <c r="AB11"/>
      <c r="AC11"/>
    </row>
    <row r="12" spans="1:29">
      <c r="H12" s="41"/>
      <c r="Q12"/>
      <c r="R12"/>
      <c r="S12"/>
      <c r="T12"/>
      <c r="U12"/>
      <c r="V12"/>
      <c r="W12"/>
      <c r="X12"/>
      <c r="Y12"/>
      <c r="Z12"/>
      <c r="AA12"/>
      <c r="AB12"/>
      <c r="AC12"/>
    </row>
    <row r="13" spans="1:29">
      <c r="H13" s="41"/>
      <c r="Q13"/>
      <c r="R13"/>
      <c r="S13"/>
      <c r="T13"/>
      <c r="U13"/>
      <c r="V13"/>
      <c r="W13"/>
      <c r="X13"/>
      <c r="Y13"/>
      <c r="Z13"/>
      <c r="AA13"/>
      <c r="AB13"/>
      <c r="AC13"/>
    </row>
    <row r="14" spans="1:29">
      <c r="H14" s="41"/>
      <c r="Q14"/>
      <c r="R14"/>
      <c r="S14"/>
      <c r="T14"/>
      <c r="U14"/>
      <c r="V14"/>
      <c r="W14"/>
      <c r="X14"/>
      <c r="Y14"/>
      <c r="Z14"/>
      <c r="AA14"/>
      <c r="AB14"/>
      <c r="AC14"/>
    </row>
    <row r="15" spans="1:29">
      <c r="H15" s="41"/>
      <c r="Q15"/>
      <c r="R15"/>
      <c r="S15"/>
      <c r="T15"/>
      <c r="U15"/>
      <c r="V15"/>
      <c r="W15"/>
      <c r="X15"/>
      <c r="Y15"/>
      <c r="Z15"/>
      <c r="AA15"/>
      <c r="AB15"/>
      <c r="AC15"/>
    </row>
    <row r="16" spans="1:29">
      <c r="Q16"/>
      <c r="R16"/>
      <c r="S16"/>
      <c r="T16"/>
      <c r="U16"/>
      <c r="V16"/>
      <c r="W16"/>
      <c r="X16"/>
      <c r="Y16"/>
      <c r="Z16"/>
      <c r="AA16"/>
      <c r="AB16"/>
      <c r="AC16"/>
    </row>
    <row r="17" spans="2:29">
      <c r="H17" s="41"/>
      <c r="Q17"/>
      <c r="R17"/>
      <c r="S17"/>
      <c r="T17"/>
      <c r="U17"/>
      <c r="V17"/>
      <c r="W17"/>
      <c r="X17"/>
      <c r="Y17"/>
      <c r="Z17"/>
      <c r="AA17"/>
      <c r="AB17"/>
      <c r="AC17"/>
    </row>
    <row r="18" spans="2:29">
      <c r="Q18"/>
      <c r="R18"/>
      <c r="S18"/>
      <c r="T18"/>
      <c r="U18"/>
      <c r="V18"/>
      <c r="W18"/>
      <c r="X18"/>
      <c r="Y18"/>
      <c r="Z18"/>
      <c r="AA18"/>
      <c r="AB18"/>
      <c r="AC18"/>
    </row>
    <row r="19" spans="2:29">
      <c r="Q19"/>
      <c r="R19"/>
      <c r="S19"/>
      <c r="T19"/>
      <c r="U19"/>
      <c r="V19"/>
      <c r="W19"/>
      <c r="X19"/>
      <c r="Y19"/>
      <c r="Z19"/>
      <c r="AA19"/>
      <c r="AB19"/>
      <c r="AC19"/>
    </row>
    <row r="20" spans="2:29">
      <c r="Q20"/>
      <c r="R20"/>
      <c r="S20"/>
      <c r="T20"/>
      <c r="U20"/>
      <c r="V20"/>
      <c r="W20"/>
      <c r="X20"/>
      <c r="Y20"/>
      <c r="Z20"/>
      <c r="AA20"/>
      <c r="AB20"/>
      <c r="AC20"/>
    </row>
    <row r="21" spans="2:29">
      <c r="Q21"/>
      <c r="R21"/>
      <c r="S21"/>
      <c r="T21"/>
      <c r="U21"/>
      <c r="V21"/>
      <c r="W21"/>
      <c r="X21"/>
      <c r="Y21"/>
      <c r="Z21"/>
      <c r="AA21"/>
      <c r="AB21"/>
      <c r="AC21"/>
    </row>
    <row r="22" spans="2:29">
      <c r="Q22"/>
      <c r="R22"/>
      <c r="S22"/>
      <c r="T22"/>
      <c r="U22"/>
      <c r="V22"/>
      <c r="W22"/>
      <c r="X22"/>
      <c r="Y22"/>
      <c r="Z22"/>
      <c r="AA22"/>
      <c r="AB22"/>
      <c r="AC22"/>
    </row>
    <row r="23" spans="2:29">
      <c r="Q23"/>
      <c r="R23"/>
      <c r="S23"/>
      <c r="T23"/>
      <c r="U23"/>
      <c r="V23"/>
      <c r="W23"/>
      <c r="X23"/>
      <c r="Y23"/>
      <c r="Z23"/>
      <c r="AA23"/>
      <c r="AB23"/>
      <c r="AC23"/>
    </row>
    <row r="24" spans="2:29">
      <c r="B24" s="63"/>
      <c r="Q24"/>
      <c r="R24"/>
      <c r="S24"/>
      <c r="T24"/>
      <c r="U24"/>
      <c r="V24"/>
      <c r="W24"/>
      <c r="X24"/>
      <c r="Y24"/>
      <c r="Z24"/>
      <c r="AA24"/>
      <c r="AB24"/>
      <c r="AC24"/>
    </row>
    <row r="25" spans="2:29">
      <c r="Q25"/>
      <c r="R25"/>
      <c r="S25"/>
      <c r="T25"/>
      <c r="U25"/>
      <c r="V25"/>
      <c r="W25"/>
      <c r="X25"/>
      <c r="Y25"/>
      <c r="Z25"/>
      <c r="AA25"/>
      <c r="AB25"/>
      <c r="AC25"/>
    </row>
    <row r="26" spans="2:29">
      <c r="Q26"/>
      <c r="R26"/>
      <c r="S26"/>
      <c r="T26"/>
      <c r="U26"/>
      <c r="V26"/>
      <c r="W26"/>
      <c r="X26"/>
      <c r="Y26"/>
      <c r="Z26"/>
      <c r="AA26"/>
      <c r="AB26"/>
      <c r="AC26"/>
    </row>
    <row r="27" spans="2:29" ht="26.25" customHeight="1">
      <c r="B27" s="64"/>
      <c r="Q27"/>
      <c r="R27"/>
      <c r="S27"/>
      <c r="T27"/>
      <c r="U27"/>
      <c r="V27"/>
      <c r="W27"/>
      <c r="X27"/>
      <c r="Y27"/>
      <c r="Z27"/>
      <c r="AA27"/>
      <c r="AB27"/>
      <c r="AC27"/>
    </row>
    <row r="28" spans="2:29">
      <c r="Q28"/>
      <c r="R28"/>
      <c r="S28"/>
      <c r="T28"/>
      <c r="U28"/>
      <c r="V28"/>
      <c r="W28"/>
      <c r="X28"/>
      <c r="Y28"/>
      <c r="Z28"/>
      <c r="AA28"/>
      <c r="AB28"/>
      <c r="AC28"/>
    </row>
    <row r="29" spans="2:29" ht="19.5" customHeight="1">
      <c r="C29" s="447" t="s">
        <v>131</v>
      </c>
      <c r="D29" s="447"/>
      <c r="E29" s="447"/>
      <c r="F29" s="447"/>
      <c r="G29" s="448" t="s">
        <v>132</v>
      </c>
      <c r="H29" s="448"/>
      <c r="I29" s="448"/>
      <c r="J29" s="448"/>
      <c r="K29" s="448"/>
      <c r="L29" s="65"/>
      <c r="M29" s="65"/>
      <c r="N29" s="65"/>
      <c r="O29" s="447" t="s">
        <v>131</v>
      </c>
      <c r="P29" s="447"/>
      <c r="Q29" s="447"/>
      <c r="R29" s="447"/>
      <c r="S29" s="448" t="s">
        <v>133</v>
      </c>
      <c r="T29" s="448"/>
      <c r="U29" s="448"/>
      <c r="V29" s="448"/>
      <c r="W29" s="448"/>
      <c r="X29" s="65"/>
      <c r="Y29" s="65"/>
      <c r="Z29" s="65"/>
      <c r="AA29"/>
      <c r="AB29"/>
      <c r="AC29"/>
    </row>
    <row r="30" spans="2:29" ht="18" customHeight="1">
      <c r="C30" s="447"/>
      <c r="D30" s="447"/>
      <c r="E30" s="447"/>
      <c r="F30" s="447"/>
      <c r="G30" s="448" t="s">
        <v>134</v>
      </c>
      <c r="H30" s="448"/>
      <c r="I30" s="448"/>
      <c r="J30" s="448"/>
      <c r="K30" s="448"/>
      <c r="L30" s="65"/>
      <c r="M30" s="65"/>
      <c r="N30" s="65"/>
      <c r="O30" s="447"/>
      <c r="P30" s="447"/>
      <c r="Q30" s="447"/>
      <c r="R30" s="447"/>
      <c r="S30" s="448" t="s">
        <v>135</v>
      </c>
      <c r="T30" s="448"/>
      <c r="U30" s="448"/>
      <c r="V30" s="448"/>
      <c r="W30" s="448"/>
      <c r="X30" s="65"/>
      <c r="Y30" s="65"/>
      <c r="Z30" s="65"/>
      <c r="AA30"/>
      <c r="AB30"/>
      <c r="AC30"/>
    </row>
    <row r="31" spans="2:29" ht="18" customHeight="1">
      <c r="C31" s="447" t="s">
        <v>136</v>
      </c>
      <c r="D31" s="447"/>
      <c r="E31" s="447"/>
      <c r="F31" s="447"/>
      <c r="G31" s="449" t="s">
        <v>561</v>
      </c>
      <c r="H31" s="448"/>
      <c r="I31" s="448"/>
      <c r="J31" s="448"/>
      <c r="K31" s="448"/>
      <c r="L31" s="65"/>
      <c r="M31" s="65"/>
      <c r="N31" s="65"/>
      <c r="O31" s="447" t="s">
        <v>136</v>
      </c>
      <c r="P31" s="447"/>
      <c r="Q31" s="447"/>
      <c r="R31" s="447"/>
      <c r="S31" s="449" t="s">
        <v>560</v>
      </c>
      <c r="T31" s="448"/>
      <c r="U31" s="448"/>
      <c r="V31" s="448"/>
      <c r="W31" s="448"/>
      <c r="X31" s="65"/>
      <c r="Y31" s="65"/>
      <c r="Z31" s="65"/>
      <c r="AA31"/>
      <c r="AB31"/>
      <c r="AC31"/>
    </row>
    <row r="32" spans="2:29" ht="18" customHeight="1">
      <c r="C32" s="66"/>
      <c r="D32" s="66"/>
      <c r="E32" s="66"/>
      <c r="F32" s="66"/>
      <c r="G32" s="67"/>
      <c r="H32" s="67"/>
      <c r="I32" s="67"/>
      <c r="J32" s="67"/>
      <c r="K32" s="67"/>
      <c r="L32" s="65"/>
      <c r="M32" s="65"/>
      <c r="N32" s="65"/>
      <c r="O32" s="66"/>
      <c r="P32" s="66"/>
      <c r="Q32" s="66"/>
      <c r="R32" s="66"/>
      <c r="S32" s="68"/>
      <c r="T32" s="68"/>
      <c r="U32" s="68"/>
      <c r="V32" s="68"/>
      <c r="W32" s="68"/>
      <c r="X32" s="65"/>
      <c r="Y32" s="65"/>
      <c r="Z32" s="65"/>
      <c r="AA32"/>
      <c r="AB32"/>
      <c r="AC32"/>
    </row>
    <row r="33" spans="2:29">
      <c r="B33" s="450" t="s">
        <v>68</v>
      </c>
      <c r="C33" s="450"/>
      <c r="D33" s="450"/>
      <c r="E33" s="450"/>
      <c r="Q33"/>
      <c r="R33"/>
      <c r="S33"/>
      <c r="T33"/>
      <c r="U33"/>
      <c r="V33"/>
      <c r="W33"/>
      <c r="X33"/>
      <c r="Y33"/>
      <c r="Z33"/>
      <c r="AA33"/>
      <c r="AB33"/>
      <c r="AC33"/>
    </row>
    <row r="34" spans="2:29">
      <c r="B34" s="451"/>
      <c r="C34" s="451"/>
      <c r="D34" s="451"/>
      <c r="E34" s="451"/>
      <c r="F34" s="356"/>
      <c r="G34" s="356"/>
      <c r="H34" s="361"/>
      <c r="I34" s="356"/>
      <c r="Q34"/>
      <c r="R34"/>
      <c r="S34"/>
      <c r="T34"/>
      <c r="U34"/>
      <c r="V34"/>
      <c r="W34"/>
      <c r="X34"/>
      <c r="Y34"/>
      <c r="Z34"/>
      <c r="AA34"/>
      <c r="AB34"/>
      <c r="AC34"/>
    </row>
    <row r="35" spans="2:29" ht="13.5" customHeight="1">
      <c r="B35" s="399" t="s">
        <v>137</v>
      </c>
      <c r="C35" s="399"/>
      <c r="D35" s="399"/>
      <c r="E35" s="399"/>
      <c r="H35" s="63"/>
      <c r="Q35"/>
      <c r="R35"/>
      <c r="S35"/>
      <c r="T35"/>
      <c r="U35"/>
      <c r="V35"/>
      <c r="W35"/>
      <c r="X35"/>
      <c r="Y35"/>
      <c r="Z35"/>
      <c r="AA35"/>
      <c r="AB35"/>
      <c r="AC35"/>
    </row>
    <row r="36" spans="2:29" ht="13.5" customHeight="1">
      <c r="B36" s="399"/>
      <c r="C36" s="399"/>
      <c r="D36" s="399"/>
      <c r="E36" s="399"/>
      <c r="H36" s="63"/>
      <c r="Q36"/>
      <c r="R36"/>
      <c r="S36"/>
      <c r="T36"/>
      <c r="U36"/>
      <c r="V36"/>
      <c r="W36"/>
      <c r="X36"/>
      <c r="Y36"/>
      <c r="Z36"/>
      <c r="AA36"/>
      <c r="AB36"/>
      <c r="AC36"/>
    </row>
    <row r="37" spans="2:29" ht="13.5" customHeight="1">
      <c r="Q37"/>
      <c r="R37"/>
      <c r="S37"/>
      <c r="T37"/>
      <c r="U37"/>
      <c r="V37"/>
      <c r="W37"/>
      <c r="X37"/>
      <c r="Y37"/>
      <c r="Z37"/>
      <c r="AA37"/>
      <c r="AB37"/>
      <c r="AC37"/>
    </row>
    <row r="38" spans="2:29">
      <c r="Q38"/>
      <c r="R38"/>
      <c r="S38"/>
      <c r="T38"/>
      <c r="U38"/>
      <c r="V38"/>
      <c r="W38"/>
      <c r="X38"/>
      <c r="Y38"/>
      <c r="Z38"/>
      <c r="AA38"/>
      <c r="AB38"/>
      <c r="AC38"/>
    </row>
    <row r="39" spans="2:29">
      <c r="Q39"/>
      <c r="R39"/>
      <c r="S39"/>
      <c r="T39"/>
      <c r="U39"/>
      <c r="V39"/>
      <c r="W39"/>
      <c r="X39"/>
      <c r="Y39"/>
      <c r="Z39"/>
      <c r="AA39"/>
      <c r="AB39"/>
      <c r="AC39"/>
    </row>
    <row r="40" spans="2:29">
      <c r="Q40"/>
      <c r="R40"/>
      <c r="S40"/>
      <c r="T40"/>
      <c r="U40"/>
      <c r="V40"/>
      <c r="W40"/>
      <c r="X40"/>
      <c r="Y40"/>
      <c r="Z40"/>
      <c r="AA40"/>
      <c r="AB40"/>
      <c r="AC40"/>
    </row>
    <row r="41" spans="2:29">
      <c r="Q41"/>
      <c r="R41"/>
      <c r="S41"/>
      <c r="T41"/>
      <c r="U41"/>
      <c r="V41"/>
      <c r="W41"/>
      <c r="X41"/>
      <c r="Y41"/>
      <c r="Z41"/>
      <c r="AA41"/>
      <c r="AB41"/>
      <c r="AC41"/>
    </row>
    <row r="42" spans="2:29">
      <c r="Q42"/>
      <c r="R42"/>
      <c r="S42"/>
      <c r="T42"/>
      <c r="U42"/>
      <c r="V42"/>
      <c r="W42"/>
      <c r="X42"/>
      <c r="Y42"/>
      <c r="Z42"/>
      <c r="AA42"/>
      <c r="AB42"/>
      <c r="AC42"/>
    </row>
    <row r="43" spans="2:29" ht="15.75">
      <c r="Q43" s="447" t="s">
        <v>131</v>
      </c>
      <c r="R43" s="447"/>
      <c r="S43" s="447"/>
      <c r="T43" s="447"/>
      <c r="U43" s="448" t="s">
        <v>138</v>
      </c>
      <c r="V43" s="448"/>
      <c r="W43" s="448"/>
      <c r="X43" s="448"/>
      <c r="Y43" s="448"/>
      <c r="Z43"/>
      <c r="AA43"/>
      <c r="AB43"/>
      <c r="AC43"/>
    </row>
    <row r="44" spans="2:29" ht="15.75">
      <c r="Q44" s="447"/>
      <c r="R44" s="447"/>
      <c r="S44" s="447"/>
      <c r="T44" s="447"/>
      <c r="U44" s="448" t="s">
        <v>139</v>
      </c>
      <c r="V44" s="448"/>
      <c r="W44" s="448"/>
      <c r="X44" s="448"/>
      <c r="Y44" s="448"/>
      <c r="Z44"/>
      <c r="AA44"/>
      <c r="AB44"/>
      <c r="AC44"/>
    </row>
    <row r="45" spans="2:29" ht="15.75">
      <c r="Q45" s="447" t="s">
        <v>136</v>
      </c>
      <c r="R45" s="447"/>
      <c r="S45" s="447"/>
      <c r="T45" s="447"/>
      <c r="U45" s="449" t="s">
        <v>562</v>
      </c>
      <c r="V45" s="448"/>
      <c r="W45" s="448"/>
      <c r="X45" s="448"/>
      <c r="Y45" s="448"/>
      <c r="Z45"/>
      <c r="AA45"/>
      <c r="AB45"/>
      <c r="AC45"/>
    </row>
  </sheetData>
  <sheetProtection selectLockedCells="1" selectUnlockedCells="1"/>
  <mergeCells count="22">
    <mergeCell ref="A1:J1"/>
    <mergeCell ref="B3:E4"/>
    <mergeCell ref="F3:H4"/>
    <mergeCell ref="N3:Q4"/>
    <mergeCell ref="R3:T4"/>
    <mergeCell ref="C29:F30"/>
    <mergeCell ref="G29:K29"/>
    <mergeCell ref="O29:R30"/>
    <mergeCell ref="S29:W29"/>
    <mergeCell ref="G30:K30"/>
    <mergeCell ref="S30:W30"/>
    <mergeCell ref="C31:F31"/>
    <mergeCell ref="G31:K31"/>
    <mergeCell ref="O31:R31"/>
    <mergeCell ref="S31:W31"/>
    <mergeCell ref="B33:E34"/>
    <mergeCell ref="B35:E36"/>
    <mergeCell ref="Q43:T44"/>
    <mergeCell ref="U43:Y43"/>
    <mergeCell ref="U44:Y44"/>
    <mergeCell ref="Q45:T45"/>
    <mergeCell ref="U45:Y45"/>
  </mergeCells>
  <phoneticPr fontId="86"/>
  <pageMargins left="0.98425196850393704" right="0.39370078740157483" top="0.78740157480314965" bottom="0.35433070866141736" header="0.51181102362204722" footer="0.51181102362204722"/>
  <pageSetup paperSize="9" firstPageNumber="0" orientation="portrait" horizontalDpi="300" verticalDpi="300" r:id="rId1"/>
  <headerFooter alignWithMargins="0">
    <oddFooter>&amp;C４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536"/>
  <sheetViews>
    <sheetView view="pageBreakPreview" zoomScaleNormal="100" zoomScaleSheetLayoutView="100" workbookViewId="0">
      <selection activeCell="C8" sqref="C8"/>
    </sheetView>
  </sheetViews>
  <sheetFormatPr defaultRowHeight="13.5"/>
  <cols>
    <col min="1" max="1" width="15.875" customWidth="1"/>
    <col min="2" max="7" width="12.875" customWidth="1"/>
    <col min="8" max="10" width="15.5" customWidth="1"/>
  </cols>
  <sheetData>
    <row r="1" spans="1:11" s="69" customFormat="1" ht="18.75" customHeight="1">
      <c r="A1" s="453"/>
      <c r="B1" s="453"/>
      <c r="C1" s="453"/>
    </row>
    <row r="2" spans="1:11" ht="18" customHeight="1">
      <c r="A2" s="70"/>
      <c r="B2" s="1"/>
      <c r="C2" s="1"/>
      <c r="D2" s="1"/>
      <c r="E2" s="1"/>
      <c r="F2" s="1"/>
      <c r="G2" s="1"/>
    </row>
    <row r="3" spans="1:11" ht="18" customHeight="1">
      <c r="A3" s="70"/>
      <c r="B3" s="1"/>
      <c r="C3" s="1"/>
      <c r="D3" s="1"/>
      <c r="E3" s="1"/>
      <c r="F3" s="1"/>
      <c r="G3" s="1"/>
      <c r="H3" s="41"/>
    </row>
    <row r="4" spans="1:11" ht="18" customHeight="1">
      <c r="A4" s="454" t="s">
        <v>141</v>
      </c>
      <c r="B4" s="454"/>
      <c r="C4" s="454"/>
      <c r="D4" s="454"/>
      <c r="E4" s="454"/>
      <c r="F4" s="454"/>
      <c r="G4" s="454"/>
      <c r="H4" s="41"/>
    </row>
    <row r="5" spans="1:11" ht="18" customHeight="1">
      <c r="A5" s="455" t="s">
        <v>142</v>
      </c>
      <c r="B5" s="455"/>
      <c r="C5" s="455"/>
      <c r="D5" s="455"/>
      <c r="E5" s="455"/>
      <c r="F5" s="455"/>
      <c r="G5" s="455"/>
      <c r="H5" s="41"/>
    </row>
    <row r="6" spans="1:11" ht="15" customHeight="1">
      <c r="A6" s="71"/>
      <c r="H6" s="41"/>
    </row>
    <row r="7" spans="1:11" ht="18" customHeight="1">
      <c r="A7" s="72" t="s">
        <v>143</v>
      </c>
      <c r="C7" s="73"/>
      <c r="G7" s="74" t="s">
        <v>144</v>
      </c>
      <c r="H7" s="41"/>
    </row>
    <row r="8" spans="1:11" s="73" customFormat="1" ht="18" customHeight="1">
      <c r="A8" s="75" t="s">
        <v>145</v>
      </c>
      <c r="B8" s="76" t="s">
        <v>146</v>
      </c>
      <c r="C8" s="76" t="s">
        <v>147</v>
      </c>
      <c r="D8" s="76" t="s">
        <v>148</v>
      </c>
      <c r="E8" s="76" t="s">
        <v>149</v>
      </c>
      <c r="F8" s="76" t="s">
        <v>150</v>
      </c>
      <c r="G8" s="76" t="s">
        <v>151</v>
      </c>
      <c r="H8" s="77"/>
      <c r="I8" s="78"/>
      <c r="J8" s="78"/>
      <c r="K8" s="79"/>
    </row>
    <row r="9" spans="1:11" ht="18" customHeight="1">
      <c r="A9" s="80" t="s">
        <v>152</v>
      </c>
      <c r="B9" s="81">
        <v>0</v>
      </c>
      <c r="C9" s="82">
        <v>380000</v>
      </c>
      <c r="D9" s="82">
        <v>760000</v>
      </c>
      <c r="E9" s="81">
        <v>1140000</v>
      </c>
      <c r="F9" s="82">
        <v>1520000</v>
      </c>
      <c r="G9" s="82">
        <v>1900000</v>
      </c>
      <c r="H9" s="77"/>
      <c r="I9" s="83"/>
      <c r="J9" s="83"/>
      <c r="K9" s="79"/>
    </row>
    <row r="10" spans="1:11" ht="18" customHeight="1">
      <c r="A10" s="75" t="s">
        <v>153</v>
      </c>
      <c r="B10" s="84">
        <v>2830000</v>
      </c>
      <c r="C10" s="84">
        <v>3380000</v>
      </c>
      <c r="D10" s="84">
        <v>3870000</v>
      </c>
      <c r="E10" s="84">
        <v>4350000</v>
      </c>
      <c r="F10" s="84">
        <v>4830000</v>
      </c>
      <c r="G10" s="84">
        <v>5300000</v>
      </c>
      <c r="H10" s="349"/>
      <c r="I10" s="351"/>
      <c r="J10" s="85"/>
      <c r="K10" s="79"/>
    </row>
    <row r="11" spans="1:11" ht="18" customHeight="1">
      <c r="A11" s="86" t="s">
        <v>154</v>
      </c>
      <c r="B11" s="87">
        <f>B10</f>
        <v>2830000</v>
      </c>
      <c r="C11" s="87">
        <f t="shared" ref="C11:G11" si="0">C10</f>
        <v>3380000</v>
      </c>
      <c r="D11" s="87">
        <f t="shared" si="0"/>
        <v>3870000</v>
      </c>
      <c r="E11" s="87">
        <f t="shared" si="0"/>
        <v>4350000</v>
      </c>
      <c r="F11" s="87">
        <f t="shared" si="0"/>
        <v>4830000</v>
      </c>
      <c r="G11" s="87">
        <f t="shared" si="0"/>
        <v>5300000</v>
      </c>
      <c r="H11" s="349"/>
      <c r="I11" s="349"/>
      <c r="J11" s="89"/>
      <c r="K11" s="79"/>
    </row>
    <row r="12" spans="1:11" ht="18" customHeight="1">
      <c r="A12" s="90" t="s">
        <v>155</v>
      </c>
      <c r="B12" s="91">
        <f>B11*0.7-80000</f>
        <v>1900999.9999999998</v>
      </c>
      <c r="C12" s="91">
        <f t="shared" ref="C12" si="1">C11*0.7-80000</f>
        <v>2286000</v>
      </c>
      <c r="D12" s="91">
        <f>D11*0.8-440000</f>
        <v>2656000</v>
      </c>
      <c r="E12" s="91">
        <f t="shared" ref="E12:G12" si="2">E11*0.8-440000</f>
        <v>3040000</v>
      </c>
      <c r="F12" s="91">
        <f t="shared" si="2"/>
        <v>3424000</v>
      </c>
      <c r="G12" s="91">
        <f t="shared" si="2"/>
        <v>3800000</v>
      </c>
      <c r="H12" s="349"/>
      <c r="I12" s="88"/>
      <c r="J12" s="89"/>
      <c r="K12" s="79"/>
    </row>
    <row r="13" spans="1:11" ht="18" customHeight="1">
      <c r="A13" s="90" t="s">
        <v>156</v>
      </c>
      <c r="B13" s="91">
        <f>B12-B9</f>
        <v>1900999.9999999998</v>
      </c>
      <c r="C13" s="91">
        <f t="shared" ref="C13:G13" si="3">C12-C9</f>
        <v>1906000</v>
      </c>
      <c r="D13" s="91">
        <f t="shared" si="3"/>
        <v>1896000</v>
      </c>
      <c r="E13" s="91">
        <f t="shared" si="3"/>
        <v>1900000</v>
      </c>
      <c r="F13" s="91">
        <f t="shared" si="3"/>
        <v>1904000</v>
      </c>
      <c r="G13" s="91">
        <f t="shared" si="3"/>
        <v>1900000</v>
      </c>
      <c r="H13" s="349"/>
      <c r="I13" s="88"/>
      <c r="J13" s="89"/>
      <c r="K13" s="79"/>
    </row>
    <row r="14" spans="1:11" ht="18" customHeight="1">
      <c r="A14" s="92" t="s">
        <v>157</v>
      </c>
      <c r="B14" s="93">
        <f>ROUNDDOWN(B13/12,0)</f>
        <v>158416</v>
      </c>
      <c r="C14" s="93">
        <f t="shared" ref="C14:G14" si="4">ROUNDDOWN(C13/12,0)</f>
        <v>158833</v>
      </c>
      <c r="D14" s="93">
        <f t="shared" si="4"/>
        <v>158000</v>
      </c>
      <c r="E14" s="93">
        <f t="shared" si="4"/>
        <v>158333</v>
      </c>
      <c r="F14" s="93">
        <f t="shared" si="4"/>
        <v>158666</v>
      </c>
      <c r="G14" s="93">
        <f t="shared" si="4"/>
        <v>158333</v>
      </c>
      <c r="H14" s="349"/>
      <c r="I14" s="88"/>
      <c r="J14" s="89"/>
      <c r="K14" s="79"/>
    </row>
    <row r="15" spans="1:11" ht="18" customHeight="1">
      <c r="A15" s="75" t="s">
        <v>153</v>
      </c>
      <c r="B15" s="84">
        <v>7720000</v>
      </c>
      <c r="C15" s="84">
        <v>8140000</v>
      </c>
      <c r="D15" s="84">
        <v>8570000</v>
      </c>
      <c r="E15" s="94">
        <v>8990000</v>
      </c>
      <c r="F15" s="84">
        <v>9410000</v>
      </c>
      <c r="G15" s="84">
        <v>9830000</v>
      </c>
      <c r="H15" s="349"/>
      <c r="I15" s="85"/>
      <c r="J15" s="85"/>
      <c r="K15" s="79"/>
    </row>
    <row r="16" spans="1:11" ht="18" customHeight="1">
      <c r="A16" s="90" t="s">
        <v>155</v>
      </c>
      <c r="B16" s="91">
        <f>ROUNDDOWN(B15*0.9,0)-1100000</f>
        <v>5848000</v>
      </c>
      <c r="C16" s="91">
        <f t="shared" ref="C16:G16" si="5">ROUNDDOWN(C15*0.9,0)-1100000</f>
        <v>6226000</v>
      </c>
      <c r="D16" s="91">
        <f t="shared" si="5"/>
        <v>6613000</v>
      </c>
      <c r="E16" s="91">
        <f t="shared" si="5"/>
        <v>6991000</v>
      </c>
      <c r="F16" s="91">
        <f t="shared" si="5"/>
        <v>7369000</v>
      </c>
      <c r="G16" s="91">
        <f t="shared" si="5"/>
        <v>7747000</v>
      </c>
      <c r="H16" s="350"/>
    </row>
    <row r="17" spans="1:11" ht="18" customHeight="1">
      <c r="A17" s="90" t="s">
        <v>156</v>
      </c>
      <c r="B17" s="91">
        <f>ROUNDDOWN(B16-B9,0)</f>
        <v>5848000</v>
      </c>
      <c r="C17" s="91">
        <f t="shared" ref="C17:G17" si="6">ROUNDDOWN(C16-C9,0)</f>
        <v>5846000</v>
      </c>
      <c r="D17" s="91">
        <f t="shared" si="6"/>
        <v>5853000</v>
      </c>
      <c r="E17" s="91">
        <f t="shared" si="6"/>
        <v>5851000</v>
      </c>
      <c r="F17" s="91">
        <f t="shared" si="6"/>
        <v>5849000</v>
      </c>
      <c r="G17" s="91">
        <f t="shared" si="6"/>
        <v>5847000</v>
      </c>
      <c r="H17" s="349"/>
    </row>
    <row r="18" spans="1:11" ht="18" customHeight="1">
      <c r="A18" s="95" t="s">
        <v>157</v>
      </c>
      <c r="B18" s="96">
        <f>ROUNDDOWN(B17/12,0)</f>
        <v>487333</v>
      </c>
      <c r="C18" s="96">
        <f t="shared" ref="C18:G18" si="7">ROUNDDOWN(C17/12,0)</f>
        <v>487166</v>
      </c>
      <c r="D18" s="96">
        <f t="shared" si="7"/>
        <v>487750</v>
      </c>
      <c r="E18" s="96">
        <f t="shared" si="7"/>
        <v>487583</v>
      </c>
      <c r="F18" s="96">
        <f t="shared" si="7"/>
        <v>487416</v>
      </c>
      <c r="G18" s="96">
        <f t="shared" si="7"/>
        <v>487250</v>
      </c>
    </row>
    <row r="19" spans="1:11" ht="15" customHeight="1">
      <c r="B19" s="61"/>
      <c r="C19" s="61"/>
      <c r="G19" s="97"/>
    </row>
    <row r="20" spans="1:11" ht="18" customHeight="1">
      <c r="A20" s="72" t="s">
        <v>158</v>
      </c>
      <c r="D20" s="98" t="s">
        <v>159</v>
      </c>
      <c r="G20" s="74" t="s">
        <v>160</v>
      </c>
    </row>
    <row r="21" spans="1:11" ht="18" customHeight="1">
      <c r="A21" s="75" t="s">
        <v>145</v>
      </c>
      <c r="B21" s="76" t="s">
        <v>146</v>
      </c>
      <c r="C21" s="76" t="s">
        <v>147</v>
      </c>
      <c r="D21" s="76" t="s">
        <v>148</v>
      </c>
      <c r="E21" s="99" t="s">
        <v>149</v>
      </c>
      <c r="F21" s="76" t="s">
        <v>150</v>
      </c>
      <c r="G21" s="81" t="s">
        <v>151</v>
      </c>
    </row>
    <row r="22" spans="1:11" ht="18" customHeight="1">
      <c r="A22" s="75" t="s">
        <v>152</v>
      </c>
      <c r="B22" s="76">
        <v>0</v>
      </c>
      <c r="C22" s="100">
        <v>380000</v>
      </c>
      <c r="D22" s="100">
        <v>760000</v>
      </c>
      <c r="E22" s="99">
        <v>1140000</v>
      </c>
      <c r="F22" s="100">
        <v>1520000</v>
      </c>
      <c r="G22" s="100">
        <v>1900000</v>
      </c>
    </row>
    <row r="23" spans="1:11" ht="18" customHeight="1">
      <c r="A23" s="75" t="s">
        <v>153</v>
      </c>
      <c r="B23" s="84">
        <v>3000000</v>
      </c>
      <c r="C23" s="84">
        <v>3410000</v>
      </c>
      <c r="D23" s="84">
        <v>3910000</v>
      </c>
      <c r="E23" s="101">
        <v>4380000</v>
      </c>
      <c r="F23" s="84">
        <v>4830000</v>
      </c>
      <c r="G23" s="84">
        <v>5280000</v>
      </c>
      <c r="H23" s="352"/>
    </row>
    <row r="24" spans="1:11" ht="18" customHeight="1">
      <c r="A24" s="90" t="s">
        <v>155</v>
      </c>
      <c r="B24" s="91">
        <f>B23-1100000</f>
        <v>1900000</v>
      </c>
      <c r="C24" s="91">
        <f>ROUNDUP(C23*0.75,0)-275000</f>
        <v>2282500</v>
      </c>
      <c r="D24" s="91">
        <f>ROUNDUP(D23*0.75,0)-275000</f>
        <v>2657500</v>
      </c>
      <c r="E24" s="91">
        <f>ROUNDUP(E23*0.85,0)-685000</f>
        <v>3038000</v>
      </c>
      <c r="F24" s="91">
        <f>ROUNDUP(F23*0.85,0)-685000</f>
        <v>3420500</v>
      </c>
      <c r="G24" s="91">
        <f>ROUNDUP(G23*0.85,0)-685000</f>
        <v>3803000</v>
      </c>
    </row>
    <row r="25" spans="1:11" ht="18" customHeight="1">
      <c r="A25" s="90" t="s">
        <v>156</v>
      </c>
      <c r="B25" s="91">
        <f t="shared" ref="B25:G25" si="8">B24-B22</f>
        <v>1900000</v>
      </c>
      <c r="C25" s="91">
        <f>C24-C22</f>
        <v>1902500</v>
      </c>
      <c r="D25" s="91">
        <f t="shared" si="8"/>
        <v>1897500</v>
      </c>
      <c r="E25" s="91">
        <f t="shared" si="8"/>
        <v>1898000</v>
      </c>
      <c r="F25" s="91">
        <f t="shared" si="8"/>
        <v>1900500</v>
      </c>
      <c r="G25" s="91">
        <f t="shared" si="8"/>
        <v>1903000</v>
      </c>
    </row>
    <row r="26" spans="1:11" ht="18" customHeight="1">
      <c r="A26" s="95" t="s">
        <v>157</v>
      </c>
      <c r="B26" s="96">
        <f t="shared" ref="B26:G26" si="9">B25/12</f>
        <v>158333.33333333334</v>
      </c>
      <c r="C26" s="96">
        <f t="shared" si="9"/>
        <v>158541.66666666666</v>
      </c>
      <c r="D26" s="96">
        <f t="shared" si="9"/>
        <v>158125</v>
      </c>
      <c r="E26" s="96">
        <f t="shared" si="9"/>
        <v>158166.66666666666</v>
      </c>
      <c r="F26" s="96">
        <f t="shared" si="9"/>
        <v>158375</v>
      </c>
      <c r="G26" s="96">
        <f t="shared" si="9"/>
        <v>158583.33333333334</v>
      </c>
    </row>
    <row r="28" spans="1:11" s="73" customFormat="1" ht="18" customHeight="1">
      <c r="A28" s="72" t="s">
        <v>161</v>
      </c>
      <c r="B28"/>
      <c r="C28"/>
      <c r="D28" s="98" t="s">
        <v>162</v>
      </c>
      <c r="E28"/>
      <c r="F28"/>
      <c r="G28" s="74" t="s">
        <v>160</v>
      </c>
      <c r="H28" s="74"/>
      <c r="I28" s="85"/>
      <c r="J28" s="85"/>
      <c r="K28" s="79"/>
    </row>
    <row r="29" spans="1:11" ht="18" customHeight="1">
      <c r="A29" s="75" t="s">
        <v>145</v>
      </c>
      <c r="B29" s="76" t="s">
        <v>146</v>
      </c>
      <c r="C29" s="76" t="s">
        <v>147</v>
      </c>
      <c r="D29" s="76" t="s">
        <v>148</v>
      </c>
      <c r="E29" s="99" t="s">
        <v>149</v>
      </c>
      <c r="F29" s="76" t="s">
        <v>150</v>
      </c>
      <c r="G29" s="81" t="s">
        <v>151</v>
      </c>
      <c r="I29" s="88"/>
      <c r="J29" s="89"/>
      <c r="K29" s="79"/>
    </row>
    <row r="30" spans="1:11" ht="18" customHeight="1">
      <c r="A30" s="75" t="s">
        <v>152</v>
      </c>
      <c r="B30" s="102">
        <v>0</v>
      </c>
      <c r="C30" s="102">
        <v>380000</v>
      </c>
      <c r="D30" s="102">
        <v>760000</v>
      </c>
      <c r="E30" s="103">
        <v>1140000</v>
      </c>
      <c r="F30" s="102">
        <v>1520000</v>
      </c>
      <c r="G30" s="102">
        <v>1900000</v>
      </c>
      <c r="I30" s="88"/>
      <c r="J30" s="89"/>
      <c r="K30" s="79"/>
    </row>
    <row r="31" spans="1:11" ht="18" customHeight="1">
      <c r="A31" s="75" t="s">
        <v>153</v>
      </c>
      <c r="B31" s="104">
        <v>2910000</v>
      </c>
      <c r="C31" s="104">
        <v>3410000</v>
      </c>
      <c r="D31" s="104">
        <v>3910000</v>
      </c>
      <c r="E31" s="105">
        <v>4380000</v>
      </c>
      <c r="F31" s="104">
        <v>4943000</v>
      </c>
      <c r="G31" s="104">
        <v>5390000</v>
      </c>
      <c r="I31" s="88"/>
      <c r="J31" s="89"/>
      <c r="K31" s="79"/>
    </row>
    <row r="32" spans="1:11" ht="18" customHeight="1">
      <c r="A32" s="90" t="s">
        <v>155</v>
      </c>
      <c r="B32" s="106">
        <f>ROUNDUP(B31*0.75-275000,0)</f>
        <v>1907500</v>
      </c>
      <c r="C32" s="106">
        <f>ROUNDUP(C31*0.75-275000,0)</f>
        <v>2282500</v>
      </c>
      <c r="D32" s="106">
        <f>ROUNDUP(D31*0.75-275000,0)</f>
        <v>2657500</v>
      </c>
      <c r="E32" s="106">
        <f>ROUNDUP(E31*0.85-685000,0)</f>
        <v>3038000</v>
      </c>
      <c r="F32" s="106">
        <f>ROUNDUP(F31*0.85-785000,0)</f>
        <v>3416550</v>
      </c>
      <c r="G32" s="106">
        <f>ROUNDUP(G31*0.85-785000,0)</f>
        <v>3796500</v>
      </c>
      <c r="I32" s="79"/>
      <c r="J32" s="79"/>
      <c r="K32" s="79"/>
    </row>
    <row r="33" spans="1:11" ht="18" customHeight="1">
      <c r="A33" s="90" t="s">
        <v>156</v>
      </c>
      <c r="B33" s="106">
        <f>B32-380000*0</f>
        <v>1907500</v>
      </c>
      <c r="C33" s="106">
        <f>C32-380000*1</f>
        <v>1902500</v>
      </c>
      <c r="D33" s="106">
        <f>D32-380000*2</f>
        <v>1897500</v>
      </c>
      <c r="E33" s="106">
        <f>E32-380000*3</f>
        <v>1898000</v>
      </c>
      <c r="F33" s="106">
        <f>F32-380000*4</f>
        <v>1896550</v>
      </c>
      <c r="G33" s="106">
        <f>G32-380000*5</f>
        <v>1896500</v>
      </c>
      <c r="I33" s="85"/>
      <c r="J33" s="85"/>
      <c r="K33" s="79"/>
    </row>
    <row r="34" spans="1:11" ht="18" customHeight="1">
      <c r="A34" s="95" t="s">
        <v>157</v>
      </c>
      <c r="B34" s="359">
        <f t="shared" ref="B34:G34" si="10">B33/12</f>
        <v>158958.33333333334</v>
      </c>
      <c r="C34" s="359">
        <f t="shared" si="10"/>
        <v>158541.66666666666</v>
      </c>
      <c r="D34" s="359">
        <f t="shared" si="10"/>
        <v>158125</v>
      </c>
      <c r="E34" s="359">
        <f t="shared" si="10"/>
        <v>158166.66666666666</v>
      </c>
      <c r="F34" s="359">
        <f t="shared" si="10"/>
        <v>158045.83333333334</v>
      </c>
      <c r="G34" s="359">
        <f t="shared" si="10"/>
        <v>158041.66666666666</v>
      </c>
      <c r="H34" s="356"/>
      <c r="I34" s="360"/>
      <c r="J34" s="79"/>
      <c r="K34" s="79"/>
    </row>
    <row r="35" spans="1:11" ht="15" customHeight="1">
      <c r="A35" s="107"/>
      <c r="B35" s="108"/>
      <c r="C35" s="108"/>
      <c r="D35" s="108"/>
      <c r="E35" s="108"/>
      <c r="F35" s="108"/>
      <c r="G35" s="108"/>
      <c r="I35" s="79"/>
      <c r="J35" s="79"/>
      <c r="K35" s="79"/>
    </row>
    <row r="36" spans="1:11" ht="18" customHeight="1">
      <c r="A36" s="72" t="s">
        <v>163</v>
      </c>
      <c r="B36" s="109"/>
      <c r="C36" s="109"/>
      <c r="D36" s="109"/>
      <c r="E36" s="109"/>
      <c r="F36" s="109"/>
      <c r="G36" s="74" t="s">
        <v>160</v>
      </c>
      <c r="I36" s="79"/>
      <c r="J36" s="79"/>
      <c r="K36" s="79"/>
    </row>
    <row r="37" spans="1:11" ht="18" customHeight="1">
      <c r="A37" s="75" t="s">
        <v>145</v>
      </c>
      <c r="B37" s="76" t="s">
        <v>146</v>
      </c>
      <c r="C37" s="76" t="s">
        <v>147</v>
      </c>
      <c r="D37" s="76" t="s">
        <v>148</v>
      </c>
      <c r="E37" s="99" t="s">
        <v>149</v>
      </c>
      <c r="F37" s="76" t="s">
        <v>150</v>
      </c>
      <c r="G37" s="81" t="s">
        <v>151</v>
      </c>
      <c r="I37" s="79"/>
      <c r="J37" s="79"/>
      <c r="K37" s="79"/>
    </row>
    <row r="38" spans="1:11" ht="18" customHeight="1">
      <c r="A38" s="75" t="s">
        <v>152</v>
      </c>
      <c r="B38" s="102">
        <v>0</v>
      </c>
      <c r="C38" s="102">
        <v>380000</v>
      </c>
      <c r="D38" s="102">
        <v>760000</v>
      </c>
      <c r="E38" s="103">
        <v>1140000</v>
      </c>
      <c r="F38" s="102">
        <v>1520000</v>
      </c>
      <c r="G38" s="102">
        <v>1900000</v>
      </c>
      <c r="I38" s="79"/>
      <c r="J38" s="79"/>
      <c r="K38" s="79"/>
    </row>
    <row r="39" spans="1:11" ht="18" customHeight="1">
      <c r="A39" s="75" t="s">
        <v>153</v>
      </c>
      <c r="B39" s="84">
        <v>7788421</v>
      </c>
      <c r="C39" s="84">
        <v>8188421</v>
      </c>
      <c r="D39" s="84">
        <v>8588421</v>
      </c>
      <c r="E39" s="84">
        <v>8988421</v>
      </c>
      <c r="F39" s="84">
        <v>9388421</v>
      </c>
      <c r="G39" s="84">
        <v>9788421</v>
      </c>
    </row>
    <row r="40" spans="1:11" ht="18" customHeight="1">
      <c r="A40" s="90" t="s">
        <v>155</v>
      </c>
      <c r="B40" s="91">
        <f t="shared" ref="B40:G40" si="11">ROUNDUP(B39*0.95,0)-1555000</f>
        <v>5844000</v>
      </c>
      <c r="C40" s="91">
        <f t="shared" si="11"/>
        <v>6224000</v>
      </c>
      <c r="D40" s="91">
        <f t="shared" si="11"/>
        <v>6604000</v>
      </c>
      <c r="E40" s="91">
        <f t="shared" si="11"/>
        <v>6984000</v>
      </c>
      <c r="F40" s="91">
        <f t="shared" si="11"/>
        <v>7364000</v>
      </c>
      <c r="G40" s="91">
        <f t="shared" si="11"/>
        <v>7744000</v>
      </c>
    </row>
    <row r="41" spans="1:11" ht="18" customHeight="1">
      <c r="A41" s="90" t="s">
        <v>156</v>
      </c>
      <c r="B41" s="91">
        <f t="shared" ref="B41:G41" si="12">B40-B30</f>
        <v>5844000</v>
      </c>
      <c r="C41" s="91">
        <f t="shared" si="12"/>
        <v>5844000</v>
      </c>
      <c r="D41" s="91">
        <f t="shared" si="12"/>
        <v>5844000</v>
      </c>
      <c r="E41" s="91">
        <f t="shared" si="12"/>
        <v>5844000</v>
      </c>
      <c r="F41" s="91">
        <f t="shared" si="12"/>
        <v>5844000</v>
      </c>
      <c r="G41" s="91">
        <f t="shared" si="12"/>
        <v>5844000</v>
      </c>
    </row>
    <row r="42" spans="1:11" ht="18" customHeight="1">
      <c r="A42" s="95" t="s">
        <v>157</v>
      </c>
      <c r="B42" s="96">
        <f t="shared" ref="B42:G42" si="13">B41/12</f>
        <v>487000</v>
      </c>
      <c r="C42" s="96">
        <f t="shared" si="13"/>
        <v>487000</v>
      </c>
      <c r="D42" s="96">
        <f t="shared" si="13"/>
        <v>487000</v>
      </c>
      <c r="E42" s="96">
        <f t="shared" si="13"/>
        <v>487000</v>
      </c>
      <c r="F42" s="96">
        <f t="shared" si="13"/>
        <v>487000</v>
      </c>
      <c r="G42" s="96">
        <f t="shared" si="13"/>
        <v>487000</v>
      </c>
    </row>
    <row r="43" spans="1:11" ht="15" customHeight="1">
      <c r="A43" s="78"/>
      <c r="B43" s="110"/>
      <c r="C43" s="110"/>
      <c r="D43" s="110"/>
      <c r="E43" s="110"/>
      <c r="F43" s="110"/>
      <c r="G43" s="110"/>
    </row>
    <row r="44" spans="1:11" ht="18" customHeight="1">
      <c r="A44" s="57" t="s">
        <v>164</v>
      </c>
      <c r="B44" s="61"/>
      <c r="C44" s="61"/>
      <c r="G44" s="97"/>
    </row>
    <row r="45" spans="1:11" ht="18" customHeight="1">
      <c r="A45" s="55" t="s">
        <v>165</v>
      </c>
      <c r="B45" s="61"/>
      <c r="C45" s="61"/>
    </row>
    <row r="46" spans="1:11" ht="18" customHeight="1">
      <c r="A46" s="53" t="s">
        <v>166</v>
      </c>
      <c r="B46" s="61"/>
      <c r="C46" s="61"/>
    </row>
    <row r="65536" ht="18" customHeight="1"/>
  </sheetData>
  <sheetProtection selectLockedCells="1" selectUnlockedCells="1"/>
  <mergeCells count="3">
    <mergeCell ref="A1:C1"/>
    <mergeCell ref="A4:G4"/>
    <mergeCell ref="A5:G5"/>
  </mergeCells>
  <phoneticPr fontId="86"/>
  <pageMargins left="0.98425196850393704" right="0.39370078740157483" top="0.78740157480314965" bottom="0.35433070866141736" header="0.51181102362204722" footer="0.51181102362204722"/>
  <pageSetup paperSize="9" scale="79" firstPageNumber="0" orientation="portrait" horizontalDpi="300" verticalDpi="300" r:id="rId1"/>
  <headerFooter alignWithMargins="0">
    <oddFooter>&amp;C５</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view="pageBreakPreview" topLeftCell="A14" zoomScaleNormal="100" zoomScaleSheetLayoutView="100" workbookViewId="0">
      <selection activeCell="A6" sqref="A6:O6"/>
    </sheetView>
  </sheetViews>
  <sheetFormatPr defaultColWidth="10.875" defaultRowHeight="13.5"/>
  <cols>
    <col min="1" max="1" width="5.625" customWidth="1"/>
    <col min="2" max="8" width="9.875" customWidth="1"/>
    <col min="9" max="9" width="13.25" customWidth="1"/>
    <col min="10" max="10" width="1.25" customWidth="1"/>
    <col min="11" max="11" width="1.75" customWidth="1"/>
  </cols>
  <sheetData>
    <row r="1" spans="1:8" s="69" customFormat="1" ht="21.75" customHeight="1">
      <c r="A1" s="464"/>
      <c r="B1" s="464"/>
      <c r="C1" s="464"/>
      <c r="D1" s="464"/>
      <c r="E1" s="464"/>
    </row>
    <row r="2" spans="1:8" ht="6.75" customHeight="1"/>
    <row r="3" spans="1:8" ht="6.75" customHeight="1">
      <c r="H3" s="41"/>
    </row>
    <row r="4" spans="1:8" ht="15" customHeight="1">
      <c r="A4" s="57" t="s">
        <v>168</v>
      </c>
      <c r="H4" s="41"/>
    </row>
    <row r="5" spans="1:8" ht="15" customHeight="1">
      <c r="A5" s="57" t="s">
        <v>169</v>
      </c>
      <c r="H5" s="41"/>
    </row>
    <row r="6" spans="1:8" ht="15" customHeight="1">
      <c r="A6" s="44" t="s">
        <v>170</v>
      </c>
      <c r="H6" s="41"/>
    </row>
    <row r="7" spans="1:8" ht="15" customHeight="1">
      <c r="A7" s="44" t="s">
        <v>171</v>
      </c>
      <c r="H7" s="41"/>
    </row>
    <row r="8" spans="1:8">
      <c r="H8" s="41"/>
    </row>
    <row r="9" spans="1:8" ht="15" customHeight="1">
      <c r="B9" s="440" t="s">
        <v>172</v>
      </c>
      <c r="C9" s="440"/>
      <c r="E9" s="440" t="s">
        <v>173</v>
      </c>
      <c r="F9" s="440"/>
      <c r="G9" s="440"/>
      <c r="H9" s="440"/>
    </row>
    <row r="10" spans="1:8">
      <c r="H10" s="41"/>
    </row>
    <row r="11" spans="1:8" ht="15" customHeight="1">
      <c r="B11" s="465" t="s">
        <v>174</v>
      </c>
      <c r="C11" s="465"/>
      <c r="D11" s="465"/>
      <c r="F11" s="440" t="s">
        <v>175</v>
      </c>
      <c r="G11" s="440"/>
      <c r="H11" s="440"/>
    </row>
    <row r="12" spans="1:8">
      <c r="H12" s="41"/>
    </row>
    <row r="13" spans="1:8" ht="15" customHeight="1">
      <c r="B13" s="440" t="s">
        <v>176</v>
      </c>
      <c r="C13" s="440"/>
      <c r="F13" s="48" t="s">
        <v>177</v>
      </c>
      <c r="G13" s="57" t="s">
        <v>178</v>
      </c>
      <c r="H13" s="41"/>
    </row>
    <row r="14" spans="1:8">
      <c r="H14" s="41"/>
    </row>
    <row r="15" spans="1:8" ht="15" customHeight="1">
      <c r="F15" s="440" t="s">
        <v>179</v>
      </c>
      <c r="G15" s="440"/>
      <c r="H15" s="41"/>
    </row>
    <row r="17" spans="1:10" ht="15" customHeight="1">
      <c r="A17" s="57" t="s">
        <v>180</v>
      </c>
      <c r="H17" s="41"/>
    </row>
    <row r="18" spans="1:10" ht="15" customHeight="1">
      <c r="A18" s="57" t="s">
        <v>181</v>
      </c>
    </row>
    <row r="19" spans="1:10" ht="15" customHeight="1">
      <c r="A19" s="57" t="s">
        <v>182</v>
      </c>
    </row>
    <row r="20" spans="1:10" ht="15" customHeight="1">
      <c r="A20" s="44" t="s">
        <v>183</v>
      </c>
    </row>
    <row r="21" spans="1:10" ht="15" customHeight="1">
      <c r="A21" s="61"/>
    </row>
    <row r="22" spans="1:10" ht="15" customHeight="1">
      <c r="A22" s="462" t="s">
        <v>184</v>
      </c>
      <c r="B22" s="462"/>
      <c r="C22" s="462"/>
      <c r="D22" s="462"/>
      <c r="E22" s="462"/>
      <c r="F22" s="462"/>
      <c r="G22" s="462"/>
      <c r="H22" s="462"/>
      <c r="I22" s="462"/>
      <c r="J22" s="462"/>
    </row>
    <row r="23" spans="1:10" ht="15" customHeight="1">
      <c r="A23" s="462"/>
      <c r="B23" s="462"/>
      <c r="C23" s="462"/>
      <c r="D23" s="462"/>
      <c r="E23" s="462"/>
      <c r="F23" s="462"/>
      <c r="G23" s="462"/>
      <c r="H23" s="462"/>
      <c r="I23" s="462"/>
      <c r="J23" s="462"/>
    </row>
    <row r="24" spans="1:10" ht="15" customHeight="1">
      <c r="A24" s="61"/>
    </row>
    <row r="25" spans="1:10" ht="15" customHeight="1">
      <c r="A25" s="57" t="s">
        <v>185</v>
      </c>
    </row>
    <row r="26" spans="1:10" ht="15" customHeight="1">
      <c r="A26" s="61"/>
    </row>
    <row r="27" spans="1:10" ht="15" customHeight="1">
      <c r="A27" s="462" t="s">
        <v>186</v>
      </c>
      <c r="B27" s="462"/>
      <c r="C27" s="462"/>
      <c r="D27" s="462"/>
      <c r="E27" s="462"/>
      <c r="F27" s="462"/>
      <c r="G27" s="462"/>
      <c r="H27" s="462"/>
      <c r="I27" s="462"/>
      <c r="J27" s="462"/>
    </row>
    <row r="28" spans="1:10" ht="15" customHeight="1">
      <c r="A28" s="462"/>
      <c r="B28" s="462"/>
      <c r="C28" s="462"/>
      <c r="D28" s="462"/>
      <c r="E28" s="462"/>
      <c r="F28" s="462"/>
      <c r="G28" s="462"/>
      <c r="H28" s="462"/>
      <c r="I28" s="462"/>
      <c r="J28" s="462"/>
    </row>
    <row r="30" spans="1:10" ht="15" customHeight="1">
      <c r="A30" s="57" t="s">
        <v>187</v>
      </c>
    </row>
    <row r="31" spans="1:10" ht="15" customHeight="1">
      <c r="A31" s="111" t="s">
        <v>188</v>
      </c>
    </row>
    <row r="32" spans="1:10" ht="12" customHeight="1"/>
    <row r="33" spans="2:9" ht="18.75" customHeight="1">
      <c r="C33" s="463" t="s">
        <v>189</v>
      </c>
      <c r="D33" s="463"/>
      <c r="E33" s="463"/>
      <c r="F33" s="463"/>
      <c r="G33" s="463"/>
      <c r="H33" s="463"/>
    </row>
    <row r="34" spans="2:9" ht="12" customHeight="1">
      <c r="B34" s="356"/>
      <c r="C34" s="356"/>
      <c r="D34" s="356"/>
      <c r="E34" s="356"/>
      <c r="F34" s="356"/>
      <c r="G34" s="356"/>
      <c r="H34" s="356"/>
      <c r="I34" s="356"/>
    </row>
    <row r="35" spans="2:9" ht="15" customHeight="1">
      <c r="B35" s="420" t="s">
        <v>190</v>
      </c>
      <c r="C35" s="420"/>
      <c r="D35" s="420" t="s">
        <v>191</v>
      </c>
      <c r="E35" s="420"/>
      <c r="F35" s="420"/>
      <c r="G35" s="460" t="s">
        <v>192</v>
      </c>
      <c r="H35" s="460"/>
      <c r="I35" s="460"/>
    </row>
    <row r="36" spans="2:9" ht="15" customHeight="1">
      <c r="B36" s="420"/>
      <c r="C36" s="420"/>
      <c r="D36" s="420"/>
      <c r="E36" s="420"/>
      <c r="F36" s="420"/>
      <c r="G36" s="461" t="s">
        <v>193</v>
      </c>
      <c r="H36" s="461"/>
      <c r="I36" s="461"/>
    </row>
    <row r="37" spans="2:9" ht="15" customHeight="1">
      <c r="B37" s="420" t="s">
        <v>194</v>
      </c>
      <c r="C37" s="420"/>
      <c r="D37" s="456" t="s">
        <v>195</v>
      </c>
      <c r="E37" s="456"/>
      <c r="F37" s="456"/>
      <c r="G37" s="457" t="s">
        <v>196</v>
      </c>
      <c r="H37" s="457"/>
      <c r="I37" s="457"/>
    </row>
    <row r="38" spans="2:9" ht="15" customHeight="1">
      <c r="B38" s="420"/>
      <c r="C38" s="420"/>
      <c r="D38" s="458" t="s">
        <v>197</v>
      </c>
      <c r="E38" s="458"/>
      <c r="F38" s="458"/>
      <c r="G38" s="457" t="s">
        <v>198</v>
      </c>
      <c r="H38" s="457"/>
      <c r="I38" s="457"/>
    </row>
    <row r="39" spans="2:9" ht="15" customHeight="1">
      <c r="B39" s="420"/>
      <c r="C39" s="420"/>
      <c r="D39" s="459" t="s">
        <v>199</v>
      </c>
      <c r="E39" s="459"/>
      <c r="F39" s="459"/>
      <c r="G39" s="457"/>
      <c r="H39" s="457"/>
      <c r="I39" s="457"/>
    </row>
    <row r="40" spans="2:9" ht="15" customHeight="1">
      <c r="B40" s="420"/>
      <c r="C40" s="420"/>
      <c r="D40" s="458" t="s">
        <v>200</v>
      </c>
      <c r="E40" s="458"/>
      <c r="F40" s="458"/>
      <c r="G40" s="457" t="s">
        <v>201</v>
      </c>
      <c r="H40" s="457"/>
      <c r="I40" s="457"/>
    </row>
    <row r="41" spans="2:9" ht="15" customHeight="1">
      <c r="B41" s="420"/>
      <c r="C41" s="420"/>
      <c r="D41" s="459" t="s">
        <v>202</v>
      </c>
      <c r="E41" s="459"/>
      <c r="F41" s="459"/>
      <c r="G41" s="457"/>
      <c r="H41" s="457"/>
      <c r="I41" s="457"/>
    </row>
    <row r="42" spans="2:9" ht="15" customHeight="1">
      <c r="B42" s="420"/>
      <c r="C42" s="420"/>
      <c r="D42" s="458" t="s">
        <v>203</v>
      </c>
      <c r="E42" s="458"/>
      <c r="F42" s="458"/>
      <c r="G42" s="457" t="s">
        <v>204</v>
      </c>
      <c r="H42" s="457"/>
      <c r="I42" s="457"/>
    </row>
    <row r="43" spans="2:9" ht="15" customHeight="1">
      <c r="B43" s="420"/>
      <c r="C43" s="420"/>
      <c r="D43" s="459" t="s">
        <v>205</v>
      </c>
      <c r="E43" s="459"/>
      <c r="F43" s="459"/>
      <c r="G43" s="457"/>
      <c r="H43" s="457"/>
      <c r="I43" s="457"/>
    </row>
    <row r="44" spans="2:9" ht="15" customHeight="1">
      <c r="B44" s="420"/>
      <c r="C44" s="420"/>
      <c r="D44" s="456" t="s">
        <v>206</v>
      </c>
      <c r="E44" s="456"/>
      <c r="F44" s="456"/>
      <c r="G44" s="457" t="s">
        <v>207</v>
      </c>
      <c r="H44" s="457"/>
      <c r="I44" s="457"/>
    </row>
    <row r="45" spans="2:9" ht="15" customHeight="1">
      <c r="B45" s="420" t="s">
        <v>208</v>
      </c>
      <c r="C45" s="420"/>
      <c r="D45" s="456" t="s">
        <v>209</v>
      </c>
      <c r="E45" s="456"/>
      <c r="F45" s="456"/>
      <c r="G45" s="457" t="s">
        <v>196</v>
      </c>
      <c r="H45" s="457"/>
      <c r="I45" s="457"/>
    </row>
    <row r="46" spans="2:9" ht="15" customHeight="1">
      <c r="B46" s="420"/>
      <c r="C46" s="420"/>
      <c r="D46" s="458" t="s">
        <v>210</v>
      </c>
      <c r="E46" s="458"/>
      <c r="F46" s="458"/>
      <c r="G46" s="457" t="s">
        <v>211</v>
      </c>
      <c r="H46" s="457"/>
      <c r="I46" s="457"/>
    </row>
    <row r="47" spans="2:9" ht="15" customHeight="1">
      <c r="B47" s="420"/>
      <c r="C47" s="420"/>
      <c r="D47" s="459" t="s">
        <v>212</v>
      </c>
      <c r="E47" s="459"/>
      <c r="F47" s="459"/>
      <c r="G47" s="457"/>
      <c r="H47" s="457"/>
      <c r="I47" s="457"/>
    </row>
    <row r="48" spans="2:9" ht="15" customHeight="1">
      <c r="B48" s="420"/>
      <c r="C48" s="420"/>
      <c r="D48" s="458" t="s">
        <v>213</v>
      </c>
      <c r="E48" s="458"/>
      <c r="F48" s="458"/>
      <c r="G48" s="457" t="s">
        <v>201</v>
      </c>
      <c r="H48" s="457"/>
      <c r="I48" s="457"/>
    </row>
    <row r="49" spans="2:9" ht="15" customHeight="1">
      <c r="B49" s="420"/>
      <c r="C49" s="420"/>
      <c r="D49" s="459" t="s">
        <v>202</v>
      </c>
      <c r="E49" s="459"/>
      <c r="F49" s="459"/>
      <c r="G49" s="457"/>
      <c r="H49" s="457"/>
      <c r="I49" s="457"/>
    </row>
    <row r="50" spans="2:9" ht="15" customHeight="1">
      <c r="B50" s="420"/>
      <c r="C50" s="420"/>
      <c r="D50" s="458" t="s">
        <v>203</v>
      </c>
      <c r="E50" s="458"/>
      <c r="F50" s="458"/>
      <c r="G50" s="457" t="s">
        <v>204</v>
      </c>
      <c r="H50" s="457"/>
      <c r="I50" s="457"/>
    </row>
    <row r="51" spans="2:9" ht="15" customHeight="1">
      <c r="B51" s="420"/>
      <c r="C51" s="420"/>
      <c r="D51" s="459" t="s">
        <v>205</v>
      </c>
      <c r="E51" s="459"/>
      <c r="F51" s="459"/>
      <c r="G51" s="457"/>
      <c r="H51" s="457"/>
      <c r="I51" s="457"/>
    </row>
    <row r="52" spans="2:9" ht="15" customHeight="1">
      <c r="B52" s="420"/>
      <c r="C52" s="420"/>
      <c r="D52" s="456" t="s">
        <v>206</v>
      </c>
      <c r="E52" s="456"/>
      <c r="F52" s="456"/>
      <c r="G52" s="457" t="s">
        <v>207</v>
      </c>
      <c r="H52" s="457"/>
      <c r="I52" s="457"/>
    </row>
    <row r="53" spans="2:9" ht="15" customHeight="1">
      <c r="B53" s="44" t="s">
        <v>214</v>
      </c>
    </row>
    <row r="54" spans="2:9" ht="15" customHeight="1">
      <c r="B54" s="112" t="s">
        <v>215</v>
      </c>
    </row>
  </sheetData>
  <sheetProtection selectLockedCells="1" selectUnlockedCells="1"/>
  <mergeCells count="42">
    <mergeCell ref="A1:E1"/>
    <mergeCell ref="B9:C9"/>
    <mergeCell ref="E9:H9"/>
    <mergeCell ref="B11:D11"/>
    <mergeCell ref="F11:H11"/>
    <mergeCell ref="B13:C13"/>
    <mergeCell ref="F15:G15"/>
    <mergeCell ref="A22:J23"/>
    <mergeCell ref="A27:J28"/>
    <mergeCell ref="C33:H33"/>
    <mergeCell ref="B35:C36"/>
    <mergeCell ref="D35:F36"/>
    <mergeCell ref="G35:I35"/>
    <mergeCell ref="G36:I36"/>
    <mergeCell ref="B37:C44"/>
    <mergeCell ref="D37:F37"/>
    <mergeCell ref="G37:I37"/>
    <mergeCell ref="D38:F38"/>
    <mergeCell ref="G38:I39"/>
    <mergeCell ref="D39:F39"/>
    <mergeCell ref="D40:F40"/>
    <mergeCell ref="G40:I41"/>
    <mergeCell ref="D41:F41"/>
    <mergeCell ref="D42:F42"/>
    <mergeCell ref="G42:I43"/>
    <mergeCell ref="D43:F43"/>
    <mergeCell ref="D44:F44"/>
    <mergeCell ref="G44:I44"/>
    <mergeCell ref="B45:C52"/>
    <mergeCell ref="D45:F45"/>
    <mergeCell ref="G45:I45"/>
    <mergeCell ref="D46:F46"/>
    <mergeCell ref="G46:I47"/>
    <mergeCell ref="D47:F47"/>
    <mergeCell ref="D52:F52"/>
    <mergeCell ref="G52:I52"/>
    <mergeCell ref="D48:F48"/>
    <mergeCell ref="G48:I49"/>
    <mergeCell ref="D49:F49"/>
    <mergeCell ref="D50:F50"/>
    <mergeCell ref="G50:I51"/>
    <mergeCell ref="D51:F51"/>
  </mergeCells>
  <phoneticPr fontId="86"/>
  <pageMargins left="0.98425196850393704" right="0.39370078740157483" top="0.78740157480314965" bottom="0.35433070866141736" header="0.51181102362204722" footer="0.51181102362204722"/>
  <pageSetup paperSize="9" firstPageNumber="0" orientation="portrait" horizontalDpi="300" verticalDpi="300" r:id="rId1"/>
  <headerFooter alignWithMargins="0">
    <oddFooter>&amp;C６</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activeCell="F7" sqref="F7:J8"/>
    </sheetView>
  </sheetViews>
  <sheetFormatPr defaultColWidth="9.125" defaultRowHeight="14.25"/>
  <cols>
    <col min="1" max="1" width="4.625" style="57" customWidth="1"/>
    <col min="2" max="9" width="9.875" style="57" customWidth="1"/>
    <col min="10" max="10" width="4.625" style="57" customWidth="1"/>
    <col min="11" max="11" width="5.5" style="57" customWidth="1"/>
    <col min="12" max="16384" width="9.125" style="57"/>
  </cols>
  <sheetData>
    <row r="1" spans="1:10" ht="24" customHeight="1">
      <c r="A1"/>
      <c r="B1"/>
      <c r="C1"/>
      <c r="D1" s="463" t="s">
        <v>216</v>
      </c>
      <c r="E1" s="463"/>
      <c r="F1" s="463"/>
      <c r="G1" s="463"/>
      <c r="H1"/>
      <c r="I1"/>
      <c r="J1"/>
    </row>
    <row r="2" spans="1:10">
      <c r="A2"/>
      <c r="B2"/>
      <c r="C2"/>
      <c r="D2"/>
      <c r="E2"/>
      <c r="F2"/>
      <c r="G2"/>
      <c r="H2"/>
      <c r="I2"/>
      <c r="J2"/>
    </row>
    <row r="3" spans="1:10" ht="24" customHeight="1">
      <c r="A3" s="420" t="s">
        <v>217</v>
      </c>
      <c r="B3" s="420"/>
      <c r="C3" s="420"/>
      <c r="D3" s="420"/>
      <c r="E3" s="420"/>
      <c r="F3" s="420"/>
      <c r="G3" s="420"/>
      <c r="H3" s="420"/>
      <c r="I3" s="420"/>
      <c r="J3" s="420"/>
    </row>
    <row r="4" spans="1:10" ht="24" customHeight="1">
      <c r="A4" s="472" t="s">
        <v>218</v>
      </c>
      <c r="B4" s="472"/>
      <c r="C4" s="472"/>
      <c r="D4" s="472"/>
      <c r="E4" s="472"/>
      <c r="F4" s="420" t="s">
        <v>219</v>
      </c>
      <c r="G4" s="420"/>
      <c r="H4" s="420"/>
      <c r="I4" s="420"/>
      <c r="J4" s="420"/>
    </row>
    <row r="5" spans="1:10" ht="24" customHeight="1">
      <c r="A5" s="113" t="s">
        <v>220</v>
      </c>
      <c r="B5" s="114"/>
      <c r="C5" s="114"/>
      <c r="D5" s="114"/>
      <c r="E5" s="115"/>
      <c r="F5" s="116" t="s">
        <v>221</v>
      </c>
      <c r="G5" s="114"/>
      <c r="H5" s="114"/>
      <c r="I5" s="114"/>
      <c r="J5" s="115"/>
    </row>
    <row r="6" spans="1:10" ht="24" customHeight="1">
      <c r="A6" s="117" t="s">
        <v>222</v>
      </c>
      <c r="B6" s="118"/>
      <c r="C6" s="118"/>
      <c r="D6" s="118"/>
      <c r="E6" s="119"/>
      <c r="F6" s="117" t="s">
        <v>223</v>
      </c>
      <c r="G6" s="118"/>
      <c r="H6" s="118"/>
      <c r="I6" s="118"/>
      <c r="J6" s="119"/>
    </row>
    <row r="7" spans="1:10" ht="24" customHeight="1">
      <c r="A7" s="473" t="s">
        <v>224</v>
      </c>
      <c r="B7" s="473"/>
      <c r="C7" s="473"/>
      <c r="D7" s="473"/>
      <c r="E7" s="473"/>
      <c r="F7" s="474" t="s">
        <v>225</v>
      </c>
      <c r="G7" s="474"/>
      <c r="H7" s="474"/>
      <c r="I7" s="474"/>
      <c r="J7" s="474"/>
    </row>
    <row r="8" spans="1:10" ht="24" customHeight="1">
      <c r="A8" s="117" t="s">
        <v>226</v>
      </c>
      <c r="B8" s="118"/>
      <c r="C8" s="118"/>
      <c r="D8" s="118"/>
      <c r="E8" s="119"/>
      <c r="F8" s="474"/>
      <c r="G8" s="474"/>
      <c r="H8" s="474"/>
      <c r="I8" s="474"/>
      <c r="J8" s="474"/>
    </row>
    <row r="9" spans="1:10" ht="24" customHeight="1">
      <c r="A9" s="120"/>
      <c r="B9" s="121"/>
      <c r="C9" s="121"/>
      <c r="D9" s="121"/>
      <c r="E9" s="122"/>
      <c r="F9" s="123" t="s">
        <v>227</v>
      </c>
      <c r="G9" s="121"/>
      <c r="H9" s="121"/>
      <c r="I9" s="121"/>
      <c r="J9" s="122"/>
    </row>
    <row r="10" spans="1:10" ht="24" customHeight="1">
      <c r="A10" s="124"/>
      <c r="B10" s="125"/>
      <c r="C10" s="125"/>
      <c r="D10" s="125"/>
      <c r="E10" s="126"/>
      <c r="F10" s="127" t="s">
        <v>228</v>
      </c>
      <c r="G10" s="125"/>
      <c r="H10" s="125"/>
      <c r="I10" s="125"/>
      <c r="J10" s="126"/>
    </row>
    <row r="11" spans="1:10" ht="24" customHeight="1">
      <c r="A11" s="469" t="s">
        <v>229</v>
      </c>
      <c r="B11" s="469"/>
      <c r="C11" s="469"/>
      <c r="D11" s="469"/>
      <c r="E11" s="469"/>
      <c r="F11" s="127" t="s">
        <v>230</v>
      </c>
      <c r="G11" s="125"/>
      <c r="H11" s="125"/>
      <c r="I11" s="125"/>
      <c r="J11" s="126"/>
    </row>
    <row r="12" spans="1:10" ht="24" customHeight="1">
      <c r="A12" s="128" t="s">
        <v>231</v>
      </c>
      <c r="B12" s="8"/>
      <c r="C12" s="8"/>
      <c r="D12" s="8"/>
      <c r="E12" s="129"/>
      <c r="F12" s="470" t="s">
        <v>232</v>
      </c>
      <c r="G12" s="470"/>
      <c r="H12" s="470"/>
      <c r="I12" s="470"/>
      <c r="J12" s="126"/>
    </row>
    <row r="13" spans="1:10" ht="24" customHeight="1">
      <c r="A13" s="124"/>
      <c r="B13" s="125"/>
      <c r="C13" s="125"/>
      <c r="D13" s="125"/>
      <c r="E13" s="126"/>
      <c r="F13" s="471" t="s">
        <v>233</v>
      </c>
      <c r="G13" s="471"/>
      <c r="H13" s="471"/>
      <c r="I13" s="471"/>
      <c r="J13" s="126"/>
    </row>
    <row r="14" spans="1:10" ht="24" customHeight="1">
      <c r="A14" s="130"/>
      <c r="B14" s="131"/>
      <c r="C14" s="131"/>
      <c r="D14" s="131"/>
      <c r="E14" s="132"/>
      <c r="F14" s="133" t="s">
        <v>234</v>
      </c>
      <c r="G14" s="131"/>
      <c r="H14" s="131"/>
      <c r="I14" s="131"/>
      <c r="J14" s="132"/>
    </row>
    <row r="15" spans="1:10" ht="24" customHeight="1">
      <c r="A15" s="125"/>
      <c r="B15" s="125"/>
      <c r="C15" s="125"/>
      <c r="D15" s="125"/>
      <c r="E15" s="125"/>
      <c r="F15" s="134"/>
      <c r="G15" s="125"/>
      <c r="H15" s="125"/>
      <c r="I15" s="125"/>
      <c r="J15" s="125"/>
    </row>
    <row r="16" spans="1:10" ht="24" customHeight="1">
      <c r="A16" s="125"/>
      <c r="B16" s="125"/>
      <c r="C16" s="125"/>
      <c r="D16" s="125"/>
      <c r="E16" s="125"/>
      <c r="F16" s="134"/>
      <c r="G16" s="125"/>
      <c r="H16" s="125"/>
      <c r="I16" s="125"/>
      <c r="J16" s="125"/>
    </row>
    <row r="17" spans="1:10">
      <c r="A17"/>
      <c r="B17"/>
      <c r="C17"/>
      <c r="D17"/>
      <c r="E17"/>
      <c r="F17"/>
      <c r="G17"/>
      <c r="H17" s="41"/>
      <c r="I17"/>
      <c r="J17"/>
    </row>
    <row r="18" spans="1:10" ht="24" customHeight="1">
      <c r="A18"/>
      <c r="B18"/>
      <c r="C18"/>
      <c r="D18" s="463" t="s">
        <v>235</v>
      </c>
      <c r="E18" s="463"/>
      <c r="F18" s="463"/>
      <c r="G18" s="463"/>
      <c r="H18"/>
      <c r="I18"/>
      <c r="J18"/>
    </row>
    <row r="19" spans="1:10">
      <c r="A19"/>
      <c r="B19"/>
      <c r="C19"/>
      <c r="D19"/>
      <c r="E19"/>
      <c r="F19"/>
      <c r="G19"/>
      <c r="H19"/>
      <c r="I19"/>
      <c r="J19"/>
    </row>
    <row r="20" spans="1:10" ht="24" customHeight="1">
      <c r="A20" s="420" t="s">
        <v>236</v>
      </c>
      <c r="B20" s="420"/>
      <c r="C20" s="420"/>
      <c r="D20" s="420"/>
      <c r="E20" s="420"/>
      <c r="F20" s="420"/>
      <c r="G20" s="420"/>
      <c r="H20" s="420"/>
      <c r="I20" s="420"/>
      <c r="J20" s="420"/>
    </row>
    <row r="21" spans="1:10" ht="24" customHeight="1">
      <c r="A21" s="420" t="s">
        <v>237</v>
      </c>
      <c r="B21" s="420"/>
      <c r="C21" s="420"/>
      <c r="D21" s="420"/>
      <c r="E21" s="420"/>
      <c r="F21" s="420" t="s">
        <v>238</v>
      </c>
      <c r="G21" s="420"/>
      <c r="H21" s="420"/>
      <c r="I21" s="420"/>
      <c r="J21" s="420"/>
    </row>
    <row r="22" spans="1:10" ht="24" customHeight="1">
      <c r="A22" s="466" t="s">
        <v>239</v>
      </c>
      <c r="B22" s="466"/>
      <c r="C22" s="466"/>
      <c r="D22" s="466"/>
      <c r="E22" s="466"/>
      <c r="F22" s="135" t="s">
        <v>240</v>
      </c>
      <c r="G22" s="114"/>
      <c r="H22" s="114"/>
      <c r="I22" s="114"/>
      <c r="J22" s="115"/>
    </row>
    <row r="23" spans="1:10" ht="24" customHeight="1">
      <c r="A23" s="467" t="s">
        <v>241</v>
      </c>
      <c r="B23" s="467"/>
      <c r="C23" s="467"/>
      <c r="D23" s="467"/>
      <c r="E23" s="467"/>
      <c r="F23" s="136" t="s">
        <v>242</v>
      </c>
      <c r="G23" s="118"/>
      <c r="H23" s="118"/>
      <c r="I23" s="118"/>
      <c r="J23" s="119"/>
    </row>
    <row r="24" spans="1:10" ht="24" customHeight="1">
      <c r="A24" s="468" t="s">
        <v>243</v>
      </c>
      <c r="B24" s="468"/>
      <c r="C24" s="468"/>
      <c r="D24" s="468"/>
      <c r="E24" s="468"/>
      <c r="F24" s="135" t="s">
        <v>244</v>
      </c>
      <c r="G24" s="114"/>
      <c r="H24" s="114"/>
      <c r="I24" s="114"/>
      <c r="J24" s="115"/>
    </row>
    <row r="25" spans="1:10" ht="24" customHeight="1">
      <c r="A25" s="468"/>
      <c r="B25" s="468"/>
      <c r="C25" s="468"/>
      <c r="D25" s="468"/>
      <c r="E25" s="468"/>
      <c r="F25" s="137" t="s">
        <v>245</v>
      </c>
      <c r="G25" s="8"/>
      <c r="H25" s="8"/>
      <c r="I25" s="8"/>
      <c r="J25" s="129"/>
    </row>
    <row r="26" spans="1:10" ht="24" customHeight="1">
      <c r="A26" s="468"/>
      <c r="B26" s="468"/>
      <c r="C26" s="468"/>
      <c r="D26" s="468"/>
      <c r="E26" s="468"/>
      <c r="F26" s="138" t="s">
        <v>246</v>
      </c>
      <c r="G26" s="118"/>
      <c r="H26" s="118"/>
      <c r="I26" s="118"/>
      <c r="J26" s="119"/>
    </row>
    <row r="27" spans="1:10" ht="24" customHeight="1">
      <c r="A27" s="124"/>
      <c r="B27" s="8"/>
      <c r="C27" s="8"/>
      <c r="D27" s="8"/>
      <c r="E27" s="129"/>
      <c r="F27" s="139" t="s">
        <v>247</v>
      </c>
      <c r="G27" s="8"/>
      <c r="H27" s="8"/>
      <c r="I27" s="8"/>
      <c r="J27" s="129"/>
    </row>
    <row r="28" spans="1:10" ht="24" customHeight="1">
      <c r="A28" s="128"/>
      <c r="B28" s="8"/>
      <c r="C28" s="8"/>
      <c r="D28" s="8"/>
      <c r="E28" s="129"/>
      <c r="F28" s="137" t="s">
        <v>248</v>
      </c>
      <c r="G28" s="8"/>
      <c r="H28" s="8"/>
      <c r="I28" s="8"/>
      <c r="J28" s="129"/>
    </row>
    <row r="29" spans="1:10" ht="24" customHeight="1">
      <c r="A29" s="128" t="s">
        <v>249</v>
      </c>
      <c r="B29" s="8"/>
      <c r="C29" s="8"/>
      <c r="D29" s="8"/>
      <c r="E29" s="129"/>
      <c r="F29" s="140" t="s">
        <v>250</v>
      </c>
      <c r="G29" s="8"/>
      <c r="H29" s="8"/>
      <c r="I29" s="8"/>
      <c r="J29" s="129"/>
    </row>
    <row r="30" spans="1:10" ht="24" customHeight="1">
      <c r="A30" s="128" t="s">
        <v>251</v>
      </c>
      <c r="B30" s="8"/>
      <c r="C30" s="8"/>
      <c r="D30" s="8"/>
      <c r="E30" s="129"/>
      <c r="F30" s="141" t="s">
        <v>252</v>
      </c>
      <c r="G30" s="8"/>
      <c r="H30" s="8"/>
      <c r="I30" s="8"/>
      <c r="J30" s="129"/>
    </row>
    <row r="31" spans="1:10" ht="24" customHeight="1">
      <c r="A31" s="128"/>
      <c r="B31" s="8"/>
      <c r="C31" s="8"/>
      <c r="D31" s="8"/>
      <c r="E31" s="129"/>
      <c r="F31" s="142" t="s">
        <v>253</v>
      </c>
      <c r="G31" s="143"/>
      <c r="H31" s="8"/>
      <c r="I31" s="8"/>
      <c r="J31" s="129"/>
    </row>
    <row r="32" spans="1:10" ht="24" customHeight="1">
      <c r="A32" s="117"/>
      <c r="B32" s="118"/>
      <c r="C32" s="118"/>
      <c r="D32" s="118"/>
      <c r="E32" s="119"/>
      <c r="F32" s="144" t="s">
        <v>254</v>
      </c>
      <c r="G32" s="118"/>
      <c r="H32" s="118"/>
      <c r="I32" s="118"/>
      <c r="J32" s="119"/>
    </row>
    <row r="34" spans="2:9">
      <c r="B34" s="358"/>
      <c r="C34" s="358"/>
      <c r="D34" s="358"/>
      <c r="E34" s="358"/>
      <c r="F34" s="358"/>
      <c r="G34" s="358"/>
      <c r="H34" s="358"/>
      <c r="I34" s="358"/>
    </row>
  </sheetData>
  <sheetProtection selectLockedCells="1" selectUnlockedCells="1"/>
  <mergeCells count="16">
    <mergeCell ref="D1:G1"/>
    <mergeCell ref="A3:J3"/>
    <mergeCell ref="A4:E4"/>
    <mergeCell ref="F4:J4"/>
    <mergeCell ref="A7:E7"/>
    <mergeCell ref="F7:J8"/>
    <mergeCell ref="A22:E22"/>
    <mergeCell ref="A23:E23"/>
    <mergeCell ref="A24:E26"/>
    <mergeCell ref="A11:E11"/>
    <mergeCell ref="F12:I12"/>
    <mergeCell ref="F13:I13"/>
    <mergeCell ref="D18:G18"/>
    <mergeCell ref="A20:J20"/>
    <mergeCell ref="A21:E21"/>
    <mergeCell ref="F21:J21"/>
  </mergeCells>
  <phoneticPr fontId="86"/>
  <pageMargins left="0.98425196850393704" right="0.39370078740157483" top="0.78740157480314965" bottom="0.35433070866141736" header="0.51181102362204722" footer="0.51181102362204722"/>
  <pageSetup paperSize="9" firstPageNumber="0" orientation="portrait" horizontalDpi="300" verticalDpi="300" r:id="rId1"/>
  <headerFooter alignWithMargins="0">
    <oddFooter>&amp;C７</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27</vt:i4>
      </vt:variant>
    </vt:vector>
  </HeadingPairs>
  <TitlesOfParts>
    <vt:vector size="60" baseType="lpstr">
      <vt:lpstr>表紙</vt:lpstr>
      <vt:lpstr>目次</vt:lpstr>
      <vt:lpstr>P1申込資格・順序</vt:lpstr>
      <vt:lpstr>P2募集</vt:lpstr>
      <vt:lpstr>P3抽選</vt:lpstr>
      <vt:lpstr>P4間取り</vt:lpstr>
      <vt:lpstr>P5早見表</vt:lpstr>
      <vt:lpstr>P6所得</vt:lpstr>
      <vt:lpstr>P7計算</vt:lpstr>
      <vt:lpstr>P8方法</vt:lpstr>
      <vt:lpstr>P9控除</vt:lpstr>
      <vt:lpstr>P10申込</vt:lpstr>
      <vt:lpstr>Ｐ11申込裏</vt:lpstr>
      <vt:lpstr>Sheet1</vt:lpstr>
      <vt:lpstr>表紙 (2)</vt:lpstr>
      <vt:lpstr>目次 (2)</vt:lpstr>
      <vt:lpstr>P1申込資格・順序 (2)</vt:lpstr>
      <vt:lpstr>P2募集 (2)</vt:lpstr>
      <vt:lpstr>P3抽選 (2)</vt:lpstr>
      <vt:lpstr>P4間取り (2)</vt:lpstr>
      <vt:lpstr>P5早見表 (2)</vt:lpstr>
      <vt:lpstr>P6所得 (2)</vt:lpstr>
      <vt:lpstr>P7計算 (2)</vt:lpstr>
      <vt:lpstr>P8方法 (2)</vt:lpstr>
      <vt:lpstr>P9控除 (2)</vt:lpstr>
      <vt:lpstr>P10例１ (2)</vt:lpstr>
      <vt:lpstr>P11例2 (2)</vt:lpstr>
      <vt:lpstr>P12例3 (2)</vt:lpstr>
      <vt:lpstr>P13例4 (2)</vt:lpstr>
      <vt:lpstr>P14実際計算 (2)</vt:lpstr>
      <vt:lpstr>P15申込 (2)</vt:lpstr>
      <vt:lpstr>Ｐ16申請裏 (2)</vt:lpstr>
      <vt:lpstr>Sheet1 (2)</vt:lpstr>
      <vt:lpstr>P10申込!__xlnm.Print_Area</vt:lpstr>
      <vt:lpstr>Ｐ11申込裏!__xlnm.Print_Area</vt:lpstr>
      <vt:lpstr>'P15申込 (2)'!__xlnm.Print_Area</vt:lpstr>
      <vt:lpstr>'Ｐ16申請裏 (2)'!__xlnm.Print_Area</vt:lpstr>
      <vt:lpstr>P1申込資格・順序!__xlnm.Print_Area</vt:lpstr>
      <vt:lpstr>'P1申込資格・順序 (2)'!__xlnm.Print_Area</vt:lpstr>
      <vt:lpstr>P7計算!__xlnm.Print_Area</vt:lpstr>
      <vt:lpstr>'P7計算 (2)'!__xlnm.Print_Area</vt:lpstr>
      <vt:lpstr>P9控除!__xlnm.Print_Area</vt:lpstr>
      <vt:lpstr>'P9控除 (2)'!__xlnm.Print_Area</vt:lpstr>
      <vt:lpstr>P10申込!Print_Area</vt:lpstr>
      <vt:lpstr>Ｐ11申込裏!Print_Area</vt:lpstr>
      <vt:lpstr>'P15申込 (2)'!Print_Area</vt:lpstr>
      <vt:lpstr>'Ｐ16申請裏 (2)'!Print_Area</vt:lpstr>
      <vt:lpstr>P1申込資格・順序!Print_Area</vt:lpstr>
      <vt:lpstr>'P1申込資格・順序 (2)'!Print_Area</vt:lpstr>
      <vt:lpstr>P2募集!Print_Area</vt:lpstr>
      <vt:lpstr>P3抽選!Print_Area</vt:lpstr>
      <vt:lpstr>P5早見表!Print_Area</vt:lpstr>
      <vt:lpstr>'P5早見表 (2)'!Print_Area</vt:lpstr>
      <vt:lpstr>P7計算!Print_Area</vt:lpstr>
      <vt:lpstr>'P7計算 (2)'!Print_Area</vt:lpstr>
      <vt:lpstr>P8方法!Print_Area</vt:lpstr>
      <vt:lpstr>P9控除!Print_Area</vt:lpstr>
      <vt:lpstr>'P9控除 (2)'!Print_Area</vt:lpstr>
      <vt:lpstr>目次!Print_Area</vt:lpstr>
      <vt:lpstr>'目次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棚原 佑麻</dc:creator>
  <cp:lastModifiedBy>prostaff</cp:lastModifiedBy>
  <cp:lastPrinted>2023-05-09T01:04:36Z</cp:lastPrinted>
  <dcterms:created xsi:type="dcterms:W3CDTF">2021-05-24T12:33:36Z</dcterms:created>
  <dcterms:modified xsi:type="dcterms:W3CDTF">2026-02-01T23:44:41Z</dcterms:modified>
</cp:coreProperties>
</file>